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ríjmy" sheetId="1" r:id="rId1"/>
    <sheet name="výdavky" sheetId="2" r:id="rId2"/>
    <sheet name="Hárok1" sheetId="3" r:id="rId3"/>
  </sheets>
  <definedNames>
    <definedName name="Excel_BuiltIn_Print_Titles_2">'výdavky'!$1:$3</definedName>
  </definedNames>
  <calcPr fullCalcOnLoad="1"/>
</workbook>
</file>

<file path=xl/sharedStrings.xml><?xml version="1.0" encoding="utf-8"?>
<sst xmlns="http://schemas.openxmlformats.org/spreadsheetml/2006/main" count="308" uniqueCount="244">
  <si>
    <t xml:space="preserve">Bežné príjmy </t>
  </si>
  <si>
    <t>Výnos dane z príjmov poukázaný územnej samospráve</t>
  </si>
  <si>
    <t>Daňové príjmy – dane za špecifické služby</t>
  </si>
  <si>
    <t>Za psa</t>
  </si>
  <si>
    <t>Za nevýherné hracie prístroje</t>
  </si>
  <si>
    <t>Za ubytovanie</t>
  </si>
  <si>
    <t>Za užívanie verejného priestranstva</t>
  </si>
  <si>
    <t>Za komunálne odpady a drobné stavebné odpady</t>
  </si>
  <si>
    <t>Nedaňové príjmy - príjmy z podnikania a z vlastníctva majetku</t>
  </si>
  <si>
    <t>Dividendy Dexia, a. s.</t>
  </si>
  <si>
    <t>Príjem z Renop, s. r. o.</t>
  </si>
  <si>
    <t>Príjem z Tesaf, s. r. o.</t>
  </si>
  <si>
    <t>Nedaňové príjmy - administratívne poplatky a iné poplatky a platby</t>
  </si>
  <si>
    <t>Administratívne poplatky /automaty, správne poplatky, matrika/</t>
  </si>
  <si>
    <t>Poplatky a platby z nepriem. a náhodného predaja služieb</t>
  </si>
  <si>
    <t>Poplatky za stravu</t>
  </si>
  <si>
    <t>Refundácia COO</t>
  </si>
  <si>
    <t>Úroky z tuzemských úverov, pôžičiek, návratných finančných výpomocí, vkladov</t>
  </si>
  <si>
    <t>Tuzemské bežné granty a transfery</t>
  </si>
  <si>
    <t>312001 1</t>
  </si>
  <si>
    <t>Transfery v rámci verejnej správy – na matriku</t>
  </si>
  <si>
    <t>312001 2</t>
  </si>
  <si>
    <t>Transfery v rámci verejnej správy – REGOB</t>
  </si>
  <si>
    <t>312001 3</t>
  </si>
  <si>
    <t>Transfery v rámci verejnej správy – na stavebný úrad</t>
  </si>
  <si>
    <t>312001 4</t>
  </si>
  <si>
    <t>Transfery v rámci verejnej správy – stravné deťom v HN</t>
  </si>
  <si>
    <t>312001 5</t>
  </si>
  <si>
    <t>Transfery v rámci verejnej správy – cestovné deťom v HN</t>
  </si>
  <si>
    <t>312001 8</t>
  </si>
  <si>
    <t>Transfery v rámci verejnej správy – pozemné komunikácie</t>
  </si>
  <si>
    <t>312001 9</t>
  </si>
  <si>
    <t>Transfery v rámci verejnej správy – za životné prostredie</t>
  </si>
  <si>
    <t>312001 10</t>
  </si>
  <si>
    <t>Bežné príjmy spolu:</t>
  </si>
  <si>
    <t xml:space="preserve">Kapitálové príjmy </t>
  </si>
  <si>
    <t>Z predaja pozemkov</t>
  </si>
  <si>
    <t>Kapitálové príjmy spolu:</t>
  </si>
  <si>
    <t>Príjmové finančné operácie</t>
  </si>
  <si>
    <t>Príjmy z ostatných finančných operácií</t>
  </si>
  <si>
    <t>Prevod prostriedkov z rezervného fondu obce</t>
  </si>
  <si>
    <t>Tuzemské úvery, pôžičky a návratné finančné výpomoci</t>
  </si>
  <si>
    <t>Bankové úvery dlhodobé</t>
  </si>
  <si>
    <t>Príjmové finančné operácie spolu:</t>
  </si>
  <si>
    <t>Vlastné príjmy RO s právnou subjektivitou</t>
  </si>
  <si>
    <t>Rozpočtové príjmy spolu</t>
  </si>
  <si>
    <t>Bežné výdavky</t>
  </si>
  <si>
    <t>01.1.1 Výdavky verejnej správy</t>
  </si>
  <si>
    <t xml:space="preserve">Mzdy, platy, príjmy </t>
  </si>
  <si>
    <t>Tarifný plat, osobný plat, základný plat</t>
  </si>
  <si>
    <t>Poistné a príspevok do poisťovní</t>
  </si>
  <si>
    <t>Poistné do Všeobecnej zdravotnej poisťovne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</si>
  <si>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</si>
  <si>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</si>
  <si>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</si>
  <si>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</si>
  <si>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</si>
  <si>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</si>
  <si>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</si>
  <si>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</si>
  <si>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DDP</t>
  </si>
  <si>
    <t>Tovary a služby</t>
  </si>
  <si>
    <t>631 001</t>
  </si>
  <si>
    <t>Energie</t>
  </si>
  <si>
    <t>Vodné, stočné</t>
  </si>
  <si>
    <t>Poštovné služby a telekomunikačné služby</t>
  </si>
  <si>
    <t>Interiérové vybavenie</t>
  </si>
  <si>
    <t>633 002</t>
  </si>
  <si>
    <t>Výpočtová technika</t>
  </si>
  <si>
    <t>Všeobecný materiál</t>
  </si>
  <si>
    <t>Knihy, časopisy, noviny</t>
  </si>
  <si>
    <t>Softvér a licencie</t>
  </si>
  <si>
    <t>Reprezentačné starosta</t>
  </si>
  <si>
    <t>Reprezentačné zastupiteľstvá</t>
  </si>
  <si>
    <t>634 001</t>
  </si>
  <si>
    <t>Palivo, mazivá, oleje, špeciálne kvapaliny</t>
  </si>
  <si>
    <t>Servis, údržba, opravy</t>
  </si>
  <si>
    <t>Karty, známky, poznámky</t>
  </si>
  <si>
    <t>Poistenie</t>
  </si>
  <si>
    <t>635 001</t>
  </si>
  <si>
    <t>Údržba interiérového vybavenia</t>
  </si>
  <si>
    <t>635 002</t>
  </si>
  <si>
    <t>Údržba výpočtovej techniky</t>
  </si>
  <si>
    <t>Údržba úrad, pošta</t>
  </si>
  <si>
    <t>Údržba telekomunikačná technika</t>
  </si>
  <si>
    <t>Údržba strojov, prístrojov</t>
  </si>
  <si>
    <t>637 001</t>
  </si>
  <si>
    <t>Školenia, kurzy, semináre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</si>
  <si>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</si>
  <si>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</si>
  <si>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</si>
  <si>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</si>
  <si>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</si>
  <si>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</si>
  <si>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 poslancom,komisiám</t>
  </si>
  <si>
    <t>Odmeny zamestnancov mimo pracovného pomeru</t>
  </si>
  <si>
    <t>ZMOS</t>
  </si>
  <si>
    <t>RVC</t>
  </si>
  <si>
    <t>01.1.2 Finančná a rozpočtová oblasť</t>
  </si>
  <si>
    <t>Špeciálne služby – audit</t>
  </si>
  <si>
    <t>01.3.3 Iné všeobecné služby /matrika/</t>
  </si>
  <si>
    <t>Odmeny – ošatné</t>
  </si>
  <si>
    <t>Poštové služby a telekomunikačné služby</t>
  </si>
  <si>
    <t>Cestovné</t>
  </si>
  <si>
    <t>02.2.0 Civilná obrana</t>
  </si>
  <si>
    <t xml:space="preserve"> </t>
  </si>
  <si>
    <t>Odmeny a príspevky</t>
  </si>
  <si>
    <t>03.2.0 Ochrana pred požiarmi</t>
  </si>
  <si>
    <t>Materiál</t>
  </si>
  <si>
    <t>Súťaže</t>
  </si>
  <si>
    <t>Úrazové poistenie</t>
  </si>
  <si>
    <t>04.5.1 Cestná doprava</t>
  </si>
  <si>
    <t>Údržba MK</t>
  </si>
  <si>
    <t>05.1.0 Nakladanie s odpadmi</t>
  </si>
  <si>
    <t>Nájom kompostovisko</t>
  </si>
  <si>
    <t>06.4.0 Verejné osvetlenie</t>
  </si>
  <si>
    <t>632 001</t>
  </si>
  <si>
    <t>Údržba</t>
  </si>
  <si>
    <t>Odmeny</t>
  </si>
  <si>
    <t>Údržba kosačiek</t>
  </si>
  <si>
    <t>Čistenie VP</t>
  </si>
  <si>
    <t>Geodetické práce</t>
  </si>
  <si>
    <t>Príspevok spoločná úradovňa</t>
  </si>
  <si>
    <t xml:space="preserve">07.6.0 Zdravotníctvo inde neklasifikované </t>
  </si>
  <si>
    <t>08.1.0 Rekreačné a športové služby OŠK</t>
  </si>
  <si>
    <t>Tarifný plat</t>
  </si>
  <si>
    <t>Zdravotné poistenie</t>
  </si>
  <si>
    <t>Nemocenské poistenie</t>
  </si>
  <si>
    <t>Invalidné poistenie</t>
  </si>
  <si>
    <t>Poistenie v nezamestnanosti</t>
  </si>
  <si>
    <t>Poistenie rezervný fond</t>
  </si>
  <si>
    <t>Elektrická energia turistická chatka</t>
  </si>
  <si>
    <t>Údržba areálu</t>
  </si>
  <si>
    <t>08.2.0.5 Knižnica</t>
  </si>
  <si>
    <t>08.2.0.9 Kultúrny dom, kultúrna činnosť</t>
  </si>
  <si>
    <t>Elektrická energia</t>
  </si>
  <si>
    <t>Darček jubilantom</t>
  </si>
  <si>
    <t>Deň matiek</t>
  </si>
  <si>
    <t>Deň detí</t>
  </si>
  <si>
    <t>Príspevok prvákom</t>
  </si>
  <si>
    <t>Deň úcty k starším</t>
  </si>
  <si>
    <t>Mikulášske balíčky</t>
  </si>
  <si>
    <t>Maškarný ples pre deti</t>
  </si>
  <si>
    <t>Príspevok pri narodení detí</t>
  </si>
  <si>
    <t>Údržba budov, objektov alebo ich častí</t>
  </si>
  <si>
    <t>635006 1</t>
  </si>
  <si>
    <t>Údržba kultúrnych pamiatok</t>
  </si>
  <si>
    <t>08.3.0 Miestny rozhlas</t>
  </si>
  <si>
    <t>Oprava, údržba</t>
  </si>
  <si>
    <t>08.4.0 Dom smútku, cintoríny</t>
  </si>
  <si>
    <t>10.2.0.2 Sociálne zabezpečenie</t>
  </si>
  <si>
    <t>10.7.0 Príspevky deťom v hmotnej núdzi</t>
  </si>
  <si>
    <t>Školské pomôcky</t>
  </si>
  <si>
    <t>Stravné</t>
  </si>
  <si>
    <t>642 026 1</t>
  </si>
  <si>
    <t>Bežné výdavky spolu:</t>
  </si>
  <si>
    <t>Kapitálové výdavky</t>
  </si>
  <si>
    <t>06.1.0 Rozvoj bývania</t>
  </si>
  <si>
    <t>Nákup pozemkov</t>
  </si>
  <si>
    <t>Kapitálové výdavky spolu:</t>
  </si>
  <si>
    <t xml:space="preserve">Výdavkové finančné operácie </t>
  </si>
  <si>
    <t>Výdavkové finančné operácie spolu:</t>
  </si>
  <si>
    <t>Výdavkové finančné operácie</t>
  </si>
  <si>
    <t>Rozpočtové výdavky spolu</t>
  </si>
  <si>
    <t>Z prenajatých pozemkov</t>
  </si>
  <si>
    <t>Granty rekonštrukcia hasičskej zbrojnice</t>
  </si>
  <si>
    <t>Stravovanie dôchodcovia</t>
  </si>
  <si>
    <t>Transfery v rámci verejnej správy –  ZŠsMŠ</t>
  </si>
  <si>
    <t>Starobné poistenie</t>
  </si>
  <si>
    <t>06.2.0  Verejné priestranstvá</t>
  </si>
  <si>
    <t>Palivá ako zdroj energie</t>
  </si>
  <si>
    <t>Turisti služby</t>
  </si>
  <si>
    <t>Daň z nehnuteľností byty</t>
  </si>
  <si>
    <t>Daň z nehnuteľností stavby</t>
  </si>
  <si>
    <t>Daň z nehnuteľností pozemky</t>
  </si>
  <si>
    <t>Nájomné za prevádzkové stroje, prístroje</t>
  </si>
  <si>
    <t>Dane</t>
  </si>
  <si>
    <t>Granty revitalizácia centrálnej zóny</t>
  </si>
  <si>
    <t>Granty verejné osvetlenie</t>
  </si>
  <si>
    <t>Uloženie odpadu</t>
  </si>
  <si>
    <t>Odvoz odpadu</t>
  </si>
  <si>
    <t>Dom smútku údržba</t>
  </si>
  <si>
    <t>Budov, objektov alebo ich častí č. 36 a č. 73</t>
  </si>
  <si>
    <t xml:space="preserve">IBV </t>
  </si>
  <si>
    <t>Splácanie úrokov banke</t>
  </si>
  <si>
    <t>Tuzemské cestovné náhrady</t>
  </si>
  <si>
    <t>IBV miestna komunikácia</t>
  </si>
  <si>
    <t>Rekonštrukcia verejného osvetlenia</t>
  </si>
  <si>
    <t>04.5.1.3 Miestne komunikácie</t>
  </si>
  <si>
    <t>Revitalizácia centrálnej zóny</t>
  </si>
  <si>
    <t>Výdavky RO s právnou subjektivitou prenesené kompetencie</t>
  </si>
  <si>
    <t>Výdavky RO s právnou subjektivitou originálne kompetencie</t>
  </si>
  <si>
    <t xml:space="preserve">Z prenajatých budov, priestorov, objektov </t>
  </si>
  <si>
    <t>Pokuty, penále a iné sankcie</t>
  </si>
  <si>
    <t>Zostatok prostriedkov z predchádzajúceho roku</t>
  </si>
  <si>
    <t>Bankové úvery krátkodobé</t>
  </si>
  <si>
    <t>Ostatné úvery, pôžičky a návratné finančné výpomoci krátkodobé</t>
  </si>
  <si>
    <t>Daňové príjmy - daň z nehnuteľností</t>
  </si>
  <si>
    <t>Daňové príjmy - daň z príjmov fyzickej osoby</t>
  </si>
  <si>
    <t>Nedaňové príjmy - príjmy z vlastníctva</t>
  </si>
  <si>
    <t>Nedaňové príjmy - pokuty, penále a iné sankcie</t>
  </si>
  <si>
    <t>Nedaňové príjmy - poplatky a platby z nepriemysel. a náhodného predaja služieb</t>
  </si>
  <si>
    <t xml:space="preserve">Nedaňové príjmy - úroky z tuzem. úverov, pôžičiek, návr. fin. výpomocí, vkladov </t>
  </si>
  <si>
    <t>Iné nedaňové príjmy - ostatné príjmy</t>
  </si>
  <si>
    <t>Tuzemské kapitálové granty a transfery - transfery v rámci verejnej správy</t>
  </si>
  <si>
    <t>Kapitálové príjmy - príjmy z predaja pozemkov a nehmotných aktív</t>
  </si>
  <si>
    <t>Ostatné úvery, pôžičky a návratné finančné výpomoci</t>
  </si>
  <si>
    <t>Osobné ohodnotenie</t>
  </si>
  <si>
    <t>Nájom za budovy Renop, s. r. o.</t>
  </si>
  <si>
    <t>Nájom za stroje Tesaf, s. r. o.</t>
  </si>
  <si>
    <t>Propagácia, reklama, inzercia</t>
  </si>
  <si>
    <t>Splácanie úrokov leasing</t>
  </si>
  <si>
    <t>Dane leasing</t>
  </si>
  <si>
    <t>Odmeny pracovníkom mimo prac. pomeru</t>
  </si>
  <si>
    <t>Príspevok dôchodcom</t>
  </si>
  <si>
    <t>Zimný deň pre deti</t>
  </si>
  <si>
    <t>Uvítanie detí do života</t>
  </si>
  <si>
    <t>09.1.2.2 Materská škola</t>
  </si>
  <si>
    <t>Transfery v rámci verejnej správy –  školské pomôcky</t>
  </si>
  <si>
    <t>312001 6</t>
  </si>
  <si>
    <t>01.1.2 Finančná oblasť</t>
  </si>
  <si>
    <t>Splácanie istiny z bankových úverov krátkodobých</t>
  </si>
  <si>
    <t>06.2.0 Verejné priestranstvá</t>
  </si>
  <si>
    <t>312001 7</t>
  </si>
  <si>
    <t>Transfery v rámci verejnej správy –  ÚPSVaR §50i</t>
  </si>
  <si>
    <t>Splácanie finančného prenájmu leasing</t>
  </si>
  <si>
    <t>REGOB</t>
  </si>
  <si>
    <t>Tarifný plat,osobný plat,zákl.plat,funk.plat...vrátane ich náhrad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</si>
  <si>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</si>
  <si>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</si>
  <si>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</si>
  <si>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</si>
  <si>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Poistné do Sociálnej poisťovne na poistenie v nezamestnanosti</t>
  </si>
  <si>
    <t>Poistné do Sociálnej poisťovne do rezervného fondu solidarity</t>
  </si>
  <si>
    <t>Bežné výdavky spolu</t>
  </si>
  <si>
    <t>Bežné príjmy spolu</t>
  </si>
  <si>
    <t>REKAPITULÁCIA VÝDAVKOV</t>
  </si>
  <si>
    <t xml:space="preserve">611      111 </t>
  </si>
  <si>
    <t>611        41</t>
  </si>
  <si>
    <t>REKAPITULÁCIA PRÍJMOV</t>
  </si>
  <si>
    <t>Príspevok OŠK odd. futbalový, turistický, stolnotenisový, šachový</t>
  </si>
  <si>
    <t xml:space="preserve">04.7.3 Cestovný ruch </t>
  </si>
  <si>
    <t>Príjmy zo sponzorských príspevkov</t>
  </si>
  <si>
    <t>ROZPOČET NA ROKY 2011 – 2013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</si>
</sst>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[$-41B]d\.\ mmmm\ yyyy"/>
    <numFmt numFmtId="166" formatCode="0.0"/>
    <numFmt numFmtId="167" formatCode="_-* #,##0.0\ _S_k_-;\-* #,##0.0\ _S_k_-;_-* &quot;-&quot;??\ _S_k_-;_-@_-"/>
    <numFmt numFmtId="168" formatCode="_-* #,##0\ _S_k_-;\-* #,##0\ _S_k_-;_-* &quot;-&quot;??\ _S_k_-;_-@_-"/>
    <numFmt numFmtId="169" formatCode="_-* #,##0.00\ [$Sk-41B]_-;\-* #,##0.00\ [$Sk-41B]_-;_-* &quot;-&quot;??\ [$Sk-41B]_-;_-@_-"/>
    <numFmt numFmtId="170" formatCode="_-* #,##0.00\ [$€-1]_-;\-* #,##0.00\ [$€-1]_-;_-* &quot;-&quot;??\ [$€-1]_-;_-@_-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[$€-2]\ #\ ##,000_);[Red]\([$€-2]\ #\ ##,000\)"/>
    <numFmt numFmtId="175" formatCode="_-* #,##0.0\ [$Sk-41B]_-;\-* #,##0.0\ [$Sk-41B]_-;_-* &quot;-&quot;??\ [$Sk-41B]_-;_-@_-"/>
    <numFmt numFmtId="176" formatCode="_-* #,##0.0\ [$€-1]_-;\-* #,##0.0\ [$€-1]_-;_-* &quot;-&quot;??\ [$€-1]_-;_-@_-"/>
    <numFmt numFmtId="177" formatCode="_-* #,##0\ [$€-1]_-;\-* #,##0\ [$€-1]_-;_-* &quot;-&quot;??\ [$€-1]_-;_-@_-"/>
    <numFmt numFmtId="178" formatCode="_-* #,##0.000\ [$€-1]_-;\-* #,##0.000\ [$€-1]_-;_-* &quot;-&quot;??\ [$€-1]_-;_-@_-"/>
    <numFmt numFmtId="179" formatCode="#,##0.00\ [$€-1]"/>
    <numFmt numFmtId="180" formatCode="#,##0\ [$€-1]"/>
  </numFmts>
  <fonts count="53">
    <font>
      <sz val="10"/>
      <name val="Arial"/>
      <family val="0"/>
    </font>
    <font>
      <sz val="20"/>
      <name val="Arial"/>
      <family val="2"/>
    </font>
    <font>
      <b/>
      <sz val="20"/>
      <name val="Arial Unicode MS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0" borderId="0" xfId="0" applyFont="1" applyFill="1" applyAlignment="1">
      <alignment horizontal="left" indent="2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15" fillId="0" borderId="10" xfId="0" applyNumberFormat="1" applyFont="1" applyFill="1" applyBorder="1" applyAlignment="1">
      <alignment horizontal="right"/>
    </xf>
    <xf numFmtId="180" fontId="0" fillId="0" borderId="10" xfId="33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0" xfId="33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180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80" fontId="12" fillId="0" borderId="10" xfId="33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80" fontId="12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80" fontId="7" fillId="0" borderId="10" xfId="37" applyNumberFormat="1" applyFont="1" applyFill="1" applyBorder="1" applyAlignment="1">
      <alignment horizontal="right"/>
    </xf>
    <xf numFmtId="180" fontId="7" fillId="0" borderId="10" xfId="33" applyNumberFormat="1" applyFont="1" applyFill="1" applyBorder="1" applyAlignment="1">
      <alignment horizontal="right"/>
    </xf>
    <xf numFmtId="180" fontId="13" fillId="0" borderId="10" xfId="33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80" fontId="4" fillId="0" borderId="10" xfId="33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15" fillId="0" borderId="10" xfId="33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80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80" fontId="7" fillId="0" borderId="0" xfId="33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80" fontId="0" fillId="0" borderId="0" xfId="33" applyNumberFormat="1" applyFont="1" applyFill="1" applyBorder="1" applyAlignment="1">
      <alignment horizontal="right"/>
    </xf>
    <xf numFmtId="180" fontId="7" fillId="0" borderId="0" xfId="37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1" customWidth="1"/>
    <col min="2" max="2" width="75.7109375" style="0" customWidth="1"/>
    <col min="3" max="5" width="15.7109375" style="42" customWidth="1"/>
  </cols>
  <sheetData>
    <row r="1" spans="1:5" s="2" customFormat="1" ht="13.5" thickBot="1">
      <c r="A1" s="11"/>
      <c r="B1" s="12"/>
      <c r="C1" s="40"/>
      <c r="D1" s="40"/>
      <c r="E1" s="40"/>
    </row>
    <row r="2" spans="1:5" s="3" customFormat="1" ht="30" customHeight="1" thickBot="1" thickTop="1">
      <c r="A2" s="172" t="s">
        <v>243</v>
      </c>
      <c r="B2" s="173"/>
      <c r="C2" s="173"/>
      <c r="D2" s="173"/>
      <c r="E2" s="174"/>
    </row>
    <row r="3" spans="1:5" s="60" customFormat="1" ht="30" customHeight="1" thickTop="1">
      <c r="A3" s="99"/>
      <c r="B3" s="100"/>
      <c r="C3" s="100"/>
      <c r="D3" s="100"/>
      <c r="E3" s="100"/>
    </row>
    <row r="4" spans="1:5" s="60" customFormat="1" ht="13.5" customHeight="1">
      <c r="A4" s="101"/>
      <c r="B4" s="73"/>
      <c r="C4" s="102"/>
      <c r="D4" s="103"/>
      <c r="E4" s="103"/>
    </row>
    <row r="5" spans="1:5" s="6" customFormat="1" ht="21" customHeight="1">
      <c r="A5" s="105" t="s">
        <v>0</v>
      </c>
      <c r="B5" s="106"/>
      <c r="C5" s="104">
        <v>2011</v>
      </c>
      <c r="D5" s="104">
        <v>2012</v>
      </c>
      <c r="E5" s="104">
        <v>2013</v>
      </c>
    </row>
    <row r="6" spans="1:5" s="28" customFormat="1" ht="16.5" customHeight="1">
      <c r="A6" s="107" t="s">
        <v>198</v>
      </c>
      <c r="B6" s="108"/>
      <c r="C6" s="48">
        <f>SUM(C7)</f>
        <v>248772.7186819519</v>
      </c>
      <c r="D6" s="48">
        <f>SUM(D7)</f>
        <v>250000</v>
      </c>
      <c r="E6" s="48">
        <f>SUM(E7)</f>
        <v>252000</v>
      </c>
    </row>
    <row r="7" spans="1:5" s="7" customFormat="1" ht="16.5" customHeight="1">
      <c r="A7" s="109">
        <v>111003</v>
      </c>
      <c r="B7" s="110" t="s">
        <v>1</v>
      </c>
      <c r="C7" s="31">
        <v>248772.7186819519</v>
      </c>
      <c r="D7" s="31">
        <v>250000</v>
      </c>
      <c r="E7" s="31">
        <v>252000</v>
      </c>
    </row>
    <row r="8" spans="1:5" s="8" customFormat="1" ht="16.5" customHeight="1">
      <c r="A8" s="107" t="s">
        <v>197</v>
      </c>
      <c r="B8" s="111"/>
      <c r="C8" s="48">
        <f>SUM(C9:C11)</f>
        <v>62623</v>
      </c>
      <c r="D8" s="48">
        <f>SUM(D9:D11)</f>
        <v>62623</v>
      </c>
      <c r="E8" s="48">
        <f>SUM(E9:E11)</f>
        <v>62623</v>
      </c>
    </row>
    <row r="9" spans="1:5" s="7" customFormat="1" ht="16.5" customHeight="1">
      <c r="A9" s="109">
        <v>121001</v>
      </c>
      <c r="B9" s="112" t="s">
        <v>174</v>
      </c>
      <c r="C9" s="31">
        <v>11842</v>
      </c>
      <c r="D9" s="31">
        <v>11842</v>
      </c>
      <c r="E9" s="31">
        <v>11842</v>
      </c>
    </row>
    <row r="10" spans="1:5" s="7" customFormat="1" ht="16.5" customHeight="1">
      <c r="A10" s="109">
        <v>121002</v>
      </c>
      <c r="B10" s="112" t="s">
        <v>173</v>
      </c>
      <c r="C10" s="31">
        <v>50621</v>
      </c>
      <c r="D10" s="31">
        <v>50621</v>
      </c>
      <c r="E10" s="31">
        <v>50621</v>
      </c>
    </row>
    <row r="11" spans="1:5" s="7" customFormat="1" ht="16.5" customHeight="1">
      <c r="A11" s="109">
        <v>121003</v>
      </c>
      <c r="B11" s="112" t="s">
        <v>172</v>
      </c>
      <c r="C11" s="31">
        <v>160</v>
      </c>
      <c r="D11" s="31">
        <v>160</v>
      </c>
      <c r="E11" s="31">
        <v>160</v>
      </c>
    </row>
    <row r="12" spans="1:5" s="28" customFormat="1" ht="16.5" customHeight="1">
      <c r="A12" s="107" t="s">
        <v>2</v>
      </c>
      <c r="B12" s="108"/>
      <c r="C12" s="48">
        <f>SUM(C13:C17)</f>
        <v>5978</v>
      </c>
      <c r="D12" s="48">
        <f>SUM(D13:D17)</f>
        <v>6978</v>
      </c>
      <c r="E12" s="48">
        <f>SUM(E13:E17)</f>
        <v>7978</v>
      </c>
    </row>
    <row r="13" spans="1:5" s="7" customFormat="1" ht="16.5" customHeight="1">
      <c r="A13" s="109">
        <v>133001</v>
      </c>
      <c r="B13" s="110" t="s">
        <v>3</v>
      </c>
      <c r="C13" s="31">
        <v>340</v>
      </c>
      <c r="D13" s="31">
        <v>340</v>
      </c>
      <c r="E13" s="31">
        <v>340</v>
      </c>
    </row>
    <row r="14" spans="1:5" s="5" customFormat="1" ht="16.5" customHeight="1">
      <c r="A14" s="109">
        <v>133003</v>
      </c>
      <c r="B14" s="110" t="s">
        <v>4</v>
      </c>
      <c r="C14" s="31">
        <v>133</v>
      </c>
      <c r="D14" s="31">
        <v>133</v>
      </c>
      <c r="E14" s="31">
        <v>133</v>
      </c>
    </row>
    <row r="15" spans="1:5" s="5" customFormat="1" ht="16.5" customHeight="1">
      <c r="A15" s="109">
        <v>133006</v>
      </c>
      <c r="B15" s="110" t="s">
        <v>5</v>
      </c>
      <c r="C15" s="31">
        <v>1000</v>
      </c>
      <c r="D15" s="31">
        <v>1000</v>
      </c>
      <c r="E15" s="31">
        <v>1000</v>
      </c>
    </row>
    <row r="16" spans="1:5" s="5" customFormat="1" ht="16.5" customHeight="1">
      <c r="A16" s="109">
        <v>133012</v>
      </c>
      <c r="B16" s="110" t="s">
        <v>6</v>
      </c>
      <c r="C16" s="31">
        <v>5</v>
      </c>
      <c r="D16" s="31">
        <v>5</v>
      </c>
      <c r="E16" s="31">
        <v>5</v>
      </c>
    </row>
    <row r="17" spans="1:5" s="5" customFormat="1" ht="16.5" customHeight="1">
      <c r="A17" s="109">
        <v>133013</v>
      </c>
      <c r="B17" s="110" t="s">
        <v>7</v>
      </c>
      <c r="C17" s="31">
        <v>4500</v>
      </c>
      <c r="D17" s="31">
        <v>5500</v>
      </c>
      <c r="E17" s="31">
        <v>6500</v>
      </c>
    </row>
    <row r="18" spans="1:5" s="28" customFormat="1" ht="16.5" customHeight="1">
      <c r="A18" s="107" t="s">
        <v>8</v>
      </c>
      <c r="B18" s="108"/>
      <c r="C18" s="48">
        <f>SUM(C19:C21)</f>
        <v>0</v>
      </c>
      <c r="D18" s="48">
        <f>SUM(D19:D21)</f>
        <v>0</v>
      </c>
      <c r="E18" s="48">
        <f>SUM(E19:E21)</f>
        <v>0</v>
      </c>
    </row>
    <row r="19" spans="1:5" s="9" customFormat="1" ht="16.5" customHeight="1">
      <c r="A19" s="109">
        <v>211003</v>
      </c>
      <c r="B19" s="110" t="s">
        <v>9</v>
      </c>
      <c r="C19" s="31">
        <v>0</v>
      </c>
      <c r="D19" s="31">
        <v>0</v>
      </c>
      <c r="E19" s="31">
        <v>0</v>
      </c>
    </row>
    <row r="20" spans="1:5" s="9" customFormat="1" ht="16.5" customHeight="1">
      <c r="A20" s="109">
        <v>211004</v>
      </c>
      <c r="B20" s="110" t="s">
        <v>10</v>
      </c>
      <c r="C20" s="31">
        <v>0</v>
      </c>
      <c r="D20" s="31">
        <v>0</v>
      </c>
      <c r="E20" s="31">
        <v>0</v>
      </c>
    </row>
    <row r="21" spans="1:5" s="9" customFormat="1" ht="16.5" customHeight="1">
      <c r="A21" s="109">
        <v>211004</v>
      </c>
      <c r="B21" s="110" t="s">
        <v>11</v>
      </c>
      <c r="C21" s="31">
        <v>0</v>
      </c>
      <c r="D21" s="31">
        <v>0</v>
      </c>
      <c r="E21" s="31">
        <v>0</v>
      </c>
    </row>
    <row r="22" spans="1:5" s="59" customFormat="1" ht="16.5" customHeight="1">
      <c r="A22" s="107" t="s">
        <v>199</v>
      </c>
      <c r="B22" s="108"/>
      <c r="C22" s="48">
        <f>SUM(C23:C26)</f>
        <v>23307</v>
      </c>
      <c r="D22" s="48">
        <f>SUM(D23:D26)</f>
        <v>23307</v>
      </c>
      <c r="E22" s="48">
        <f>SUM(E23:E26)</f>
        <v>23307</v>
      </c>
    </row>
    <row r="23" spans="1:5" s="9" customFormat="1" ht="16.5" customHeight="1">
      <c r="A23" s="109">
        <v>212002</v>
      </c>
      <c r="B23" s="113" t="s">
        <v>164</v>
      </c>
      <c r="C23" s="31">
        <v>100</v>
      </c>
      <c r="D23" s="31">
        <v>100</v>
      </c>
      <c r="E23" s="31">
        <v>100</v>
      </c>
    </row>
    <row r="24" spans="1:5" s="5" customFormat="1" ht="19.5" customHeight="1">
      <c r="A24" s="109">
        <v>212003</v>
      </c>
      <c r="B24" s="113" t="s">
        <v>192</v>
      </c>
      <c r="C24" s="31">
        <v>4224</v>
      </c>
      <c r="D24" s="31">
        <v>4224</v>
      </c>
      <c r="E24" s="31">
        <v>4224</v>
      </c>
    </row>
    <row r="25" spans="1:5" s="9" customFormat="1" ht="16.5" customHeight="1">
      <c r="A25" s="109">
        <v>212003</v>
      </c>
      <c r="B25" s="113" t="s">
        <v>208</v>
      </c>
      <c r="C25" s="31">
        <v>15000</v>
      </c>
      <c r="D25" s="31">
        <v>15000</v>
      </c>
      <c r="E25" s="31">
        <v>15000</v>
      </c>
    </row>
    <row r="26" spans="1:5" s="5" customFormat="1" ht="16.5" customHeight="1">
      <c r="A26" s="109">
        <v>212004</v>
      </c>
      <c r="B26" s="113" t="s">
        <v>209</v>
      </c>
      <c r="C26" s="31">
        <v>3983</v>
      </c>
      <c r="D26" s="31">
        <v>3983</v>
      </c>
      <c r="E26" s="31">
        <v>3983</v>
      </c>
    </row>
    <row r="27" spans="1:5" s="28" customFormat="1" ht="16.5" customHeight="1">
      <c r="A27" s="107" t="s">
        <v>12</v>
      </c>
      <c r="B27" s="108"/>
      <c r="C27" s="48">
        <f>SUM(C28)</f>
        <v>6500</v>
      </c>
      <c r="D27" s="48">
        <f>SUM(D28)</f>
        <v>6500</v>
      </c>
      <c r="E27" s="48">
        <f>SUM(E28)</f>
        <v>6500</v>
      </c>
    </row>
    <row r="28" spans="1:5" s="5" customFormat="1" ht="16.5" customHeight="1">
      <c r="A28" s="109">
        <v>221004</v>
      </c>
      <c r="B28" s="110" t="s">
        <v>13</v>
      </c>
      <c r="C28" s="31">
        <v>6500</v>
      </c>
      <c r="D28" s="31">
        <v>6500</v>
      </c>
      <c r="E28" s="31">
        <v>6500</v>
      </c>
    </row>
    <row r="29" spans="1:5" s="28" customFormat="1" ht="16.5" customHeight="1">
      <c r="A29" s="107" t="s">
        <v>200</v>
      </c>
      <c r="B29" s="108"/>
      <c r="C29" s="48">
        <f>SUM(C30)</f>
        <v>0</v>
      </c>
      <c r="D29" s="48">
        <f>SUM(D30)</f>
        <v>0</v>
      </c>
      <c r="E29" s="48">
        <f>SUM(E30)</f>
        <v>0</v>
      </c>
    </row>
    <row r="30" spans="1:5" s="5" customFormat="1" ht="16.5" customHeight="1">
      <c r="A30" s="109">
        <v>222003</v>
      </c>
      <c r="B30" s="113" t="s">
        <v>193</v>
      </c>
      <c r="C30" s="31">
        <v>0</v>
      </c>
      <c r="D30" s="31">
        <v>0</v>
      </c>
      <c r="E30" s="31">
        <v>0</v>
      </c>
    </row>
    <row r="31" spans="1:5" s="28" customFormat="1" ht="16.5" customHeight="1">
      <c r="A31" s="107" t="s">
        <v>201</v>
      </c>
      <c r="B31" s="108"/>
      <c r="C31" s="48">
        <f>SUM(C32:C33)</f>
        <v>21500</v>
      </c>
      <c r="D31" s="48">
        <f>SUM(D32:D33)</f>
        <v>21500</v>
      </c>
      <c r="E31" s="48">
        <f>SUM(E32:E33)</f>
        <v>21500</v>
      </c>
    </row>
    <row r="32" spans="1:5" s="5" customFormat="1" ht="16.5" customHeight="1">
      <c r="A32" s="109">
        <v>223001</v>
      </c>
      <c r="B32" s="110" t="s">
        <v>14</v>
      </c>
      <c r="C32" s="31">
        <v>20000</v>
      </c>
      <c r="D32" s="31">
        <v>20000</v>
      </c>
      <c r="E32" s="31">
        <v>20000</v>
      </c>
    </row>
    <row r="33" spans="1:5" s="5" customFormat="1" ht="16.5" customHeight="1">
      <c r="A33" s="109">
        <v>223003</v>
      </c>
      <c r="B33" s="110" t="s">
        <v>15</v>
      </c>
      <c r="C33" s="31">
        <v>1500</v>
      </c>
      <c r="D33" s="31">
        <v>1500</v>
      </c>
      <c r="E33" s="31">
        <v>1500</v>
      </c>
    </row>
    <row r="34" spans="1:5" s="28" customFormat="1" ht="16.5" customHeight="1">
      <c r="A34" s="107" t="s">
        <v>202</v>
      </c>
      <c r="B34" s="108"/>
      <c r="C34" s="48">
        <f>C35</f>
        <v>80</v>
      </c>
      <c r="D34" s="48">
        <f>D35</f>
        <v>80</v>
      </c>
      <c r="E34" s="48">
        <f>E35</f>
        <v>80</v>
      </c>
    </row>
    <row r="35" spans="1:5" s="8" customFormat="1" ht="16.5" customHeight="1">
      <c r="A35" s="109">
        <v>242</v>
      </c>
      <c r="B35" s="110" t="s">
        <v>17</v>
      </c>
      <c r="C35" s="31">
        <v>80</v>
      </c>
      <c r="D35" s="31">
        <v>80</v>
      </c>
      <c r="E35" s="31">
        <v>80</v>
      </c>
    </row>
    <row r="36" spans="1:5" s="28" customFormat="1" ht="16.5" customHeight="1">
      <c r="A36" s="107" t="s">
        <v>203</v>
      </c>
      <c r="B36" s="108"/>
      <c r="C36" s="48">
        <f>SUM(C37:C38)</f>
        <v>226</v>
      </c>
      <c r="D36" s="48">
        <f>SUM(D37:D38)</f>
        <v>26</v>
      </c>
      <c r="E36" s="48">
        <f>SUM(E37:E38)</f>
        <v>26</v>
      </c>
    </row>
    <row r="37" spans="1:5" s="5" customFormat="1" ht="16.5" customHeight="1">
      <c r="A37" s="109">
        <v>292019</v>
      </c>
      <c r="B37" s="110" t="s">
        <v>16</v>
      </c>
      <c r="C37" s="31">
        <v>26</v>
      </c>
      <c r="D37" s="31">
        <v>26</v>
      </c>
      <c r="E37" s="31">
        <v>26</v>
      </c>
    </row>
    <row r="38" spans="1:5" s="5" customFormat="1" ht="16.5" customHeight="1">
      <c r="A38" s="109"/>
      <c r="B38" s="112" t="s">
        <v>242</v>
      </c>
      <c r="C38" s="31">
        <v>200</v>
      </c>
      <c r="D38" s="31">
        <v>0</v>
      </c>
      <c r="E38" s="31">
        <v>0</v>
      </c>
    </row>
    <row r="39" spans="1:5" s="28" customFormat="1" ht="15.75" customHeight="1">
      <c r="A39" s="107" t="s">
        <v>18</v>
      </c>
      <c r="B39" s="108"/>
      <c r="C39" s="48">
        <f>SUM(C40:C49)</f>
        <v>352064</v>
      </c>
      <c r="D39" s="48">
        <f>SUM(D40:D49)</f>
        <v>355999</v>
      </c>
      <c r="E39" s="48">
        <f>SUM(E40:E49)</f>
        <v>355999</v>
      </c>
    </row>
    <row r="40" spans="1:5" s="5" customFormat="1" ht="16.5" customHeight="1">
      <c r="A40" s="109" t="s">
        <v>19</v>
      </c>
      <c r="B40" s="110" t="s">
        <v>20</v>
      </c>
      <c r="C40" s="31">
        <v>2674</v>
      </c>
      <c r="D40" s="31">
        <v>2674</v>
      </c>
      <c r="E40" s="31">
        <v>2674</v>
      </c>
    </row>
    <row r="41" spans="1:5" s="5" customFormat="1" ht="16.5" customHeight="1">
      <c r="A41" s="109" t="s">
        <v>21</v>
      </c>
      <c r="B41" s="110" t="s">
        <v>22</v>
      </c>
      <c r="C41" s="31">
        <v>322</v>
      </c>
      <c r="D41" s="31">
        <v>322</v>
      </c>
      <c r="E41" s="31">
        <v>322</v>
      </c>
    </row>
    <row r="42" spans="1:5" s="5" customFormat="1" ht="16.5" customHeight="1">
      <c r="A42" s="109" t="s">
        <v>23</v>
      </c>
      <c r="B42" s="110" t="s">
        <v>24</v>
      </c>
      <c r="C42" s="31">
        <v>848</v>
      </c>
      <c r="D42" s="31">
        <v>848</v>
      </c>
      <c r="E42" s="31">
        <v>848</v>
      </c>
    </row>
    <row r="43" spans="1:5" s="5" customFormat="1" ht="16.5" customHeight="1">
      <c r="A43" s="109" t="s">
        <v>25</v>
      </c>
      <c r="B43" s="110" t="s">
        <v>26</v>
      </c>
      <c r="C43" s="31">
        <v>2000</v>
      </c>
      <c r="D43" s="31">
        <v>2000</v>
      </c>
      <c r="E43" s="31">
        <v>2000</v>
      </c>
    </row>
    <row r="44" spans="1:5" s="5" customFormat="1" ht="16.5" customHeight="1">
      <c r="A44" s="109" t="s">
        <v>27</v>
      </c>
      <c r="B44" s="110" t="s">
        <v>28</v>
      </c>
      <c r="C44" s="31">
        <v>10000</v>
      </c>
      <c r="D44" s="31">
        <v>10000</v>
      </c>
      <c r="E44" s="31">
        <v>10000</v>
      </c>
    </row>
    <row r="45" spans="1:5" s="5" customFormat="1" ht="16.5" customHeight="1">
      <c r="A45" s="109" t="s">
        <v>219</v>
      </c>
      <c r="B45" s="113" t="s">
        <v>218</v>
      </c>
      <c r="C45" s="31">
        <v>600</v>
      </c>
      <c r="D45" s="31">
        <v>600</v>
      </c>
      <c r="E45" s="31">
        <v>600</v>
      </c>
    </row>
    <row r="46" spans="1:5" s="5" customFormat="1" ht="16.5" customHeight="1">
      <c r="A46" s="109" t="s">
        <v>223</v>
      </c>
      <c r="B46" s="113" t="s">
        <v>224</v>
      </c>
      <c r="C46" s="31">
        <v>14394</v>
      </c>
      <c r="D46" s="31">
        <v>14394</v>
      </c>
      <c r="E46" s="31">
        <v>14394</v>
      </c>
    </row>
    <row r="47" spans="1:5" s="5" customFormat="1" ht="16.5" customHeight="1">
      <c r="A47" s="109" t="s">
        <v>29</v>
      </c>
      <c r="B47" s="110" t="s">
        <v>30</v>
      </c>
      <c r="C47" s="31">
        <v>50</v>
      </c>
      <c r="D47" s="31">
        <v>50</v>
      </c>
      <c r="E47" s="31">
        <v>50</v>
      </c>
    </row>
    <row r="48" spans="1:5" s="5" customFormat="1" ht="16.5" customHeight="1">
      <c r="A48" s="109" t="s">
        <v>31</v>
      </c>
      <c r="B48" s="110" t="s">
        <v>32</v>
      </c>
      <c r="C48" s="31">
        <v>111</v>
      </c>
      <c r="D48" s="31">
        <v>111</v>
      </c>
      <c r="E48" s="31">
        <v>111</v>
      </c>
    </row>
    <row r="49" spans="1:5" s="5" customFormat="1" ht="16.5" customHeight="1">
      <c r="A49" s="109" t="s">
        <v>33</v>
      </c>
      <c r="B49" s="113" t="s">
        <v>167</v>
      </c>
      <c r="C49" s="31">
        <v>321065</v>
      </c>
      <c r="D49" s="31">
        <v>325000</v>
      </c>
      <c r="E49" s="31">
        <v>325000</v>
      </c>
    </row>
    <row r="50" spans="1:5" s="13" customFormat="1" ht="16.5" customHeight="1">
      <c r="A50" s="114" t="s">
        <v>34</v>
      </c>
      <c r="B50" s="77"/>
      <c r="C50" s="55">
        <f>C6+C8+C12+C18+C22+C27+C29+C31+C34+C36+C39</f>
        <v>721050.7186819519</v>
      </c>
      <c r="D50" s="55">
        <f>D6+D8+D12+D18+D22+D27+D29+D31+D34+D36+D39</f>
        <v>727013</v>
      </c>
      <c r="E50" s="55">
        <f>E6+E8+E12+E18+E22+E27+E29+E31+E34+E36+E39</f>
        <v>730013</v>
      </c>
    </row>
    <row r="51" spans="1:5" s="83" customFormat="1" ht="16.5" customHeight="1">
      <c r="A51" s="91"/>
      <c r="C51" s="98"/>
      <c r="D51" s="98"/>
      <c r="E51" s="98"/>
    </row>
    <row r="52" spans="1:5" s="4" customFormat="1" ht="16.5" customHeight="1">
      <c r="A52" s="95"/>
      <c r="B52" s="96"/>
      <c r="C52" s="97"/>
      <c r="D52" s="97"/>
      <c r="E52" s="97"/>
    </row>
    <row r="53" spans="1:5" s="6" customFormat="1" ht="16.5" customHeight="1">
      <c r="A53" s="115" t="s">
        <v>35</v>
      </c>
      <c r="B53" s="116"/>
      <c r="C53" s="41"/>
      <c r="D53" s="41"/>
      <c r="E53" s="41"/>
    </row>
    <row r="54" spans="1:5" s="8" customFormat="1" ht="16.5" customHeight="1">
      <c r="A54" s="107" t="s">
        <v>205</v>
      </c>
      <c r="B54" s="111"/>
      <c r="C54" s="48">
        <f>SUM(C55)</f>
        <v>10000</v>
      </c>
      <c r="D54" s="48">
        <f>SUM(D55)</f>
        <v>0</v>
      </c>
      <c r="E54" s="48">
        <f>SUM(E55)</f>
        <v>0</v>
      </c>
    </row>
    <row r="55" spans="1:5" s="5" customFormat="1" ht="16.5" customHeight="1">
      <c r="A55" s="109">
        <v>233001</v>
      </c>
      <c r="B55" s="110" t="s">
        <v>36</v>
      </c>
      <c r="C55" s="31">
        <v>10000</v>
      </c>
      <c r="D55" s="31">
        <v>0</v>
      </c>
      <c r="E55" s="31">
        <v>0</v>
      </c>
    </row>
    <row r="56" spans="1:5" s="28" customFormat="1" ht="16.5" customHeight="1">
      <c r="A56" s="107" t="s">
        <v>204</v>
      </c>
      <c r="B56" s="108"/>
      <c r="C56" s="48">
        <f>SUM(C57:C59)</f>
        <v>669504</v>
      </c>
      <c r="D56" s="48">
        <f>SUM(D57:D59)</f>
        <v>0</v>
      </c>
      <c r="E56" s="48">
        <f>SUM(E57:E59)</f>
        <v>0</v>
      </c>
    </row>
    <row r="57" spans="1:5" s="5" customFormat="1" ht="16.5" customHeight="1">
      <c r="A57" s="109">
        <v>321</v>
      </c>
      <c r="B57" s="113" t="s">
        <v>165</v>
      </c>
      <c r="C57" s="31">
        <v>54270</v>
      </c>
      <c r="D57" s="31">
        <v>0</v>
      </c>
      <c r="E57" s="31">
        <v>0</v>
      </c>
    </row>
    <row r="58" spans="1:5" s="5" customFormat="1" ht="16.5" customHeight="1">
      <c r="A58" s="109">
        <v>321</v>
      </c>
      <c r="B58" s="113" t="s">
        <v>177</v>
      </c>
      <c r="C58" s="31">
        <v>365234</v>
      </c>
      <c r="D58" s="31">
        <v>0</v>
      </c>
      <c r="E58" s="31">
        <v>0</v>
      </c>
    </row>
    <row r="59" spans="1:5" s="5" customFormat="1" ht="16.5" customHeight="1">
      <c r="A59" s="109">
        <v>321</v>
      </c>
      <c r="B59" s="113" t="s">
        <v>178</v>
      </c>
      <c r="C59" s="31">
        <v>250000</v>
      </c>
      <c r="D59" s="31">
        <v>0</v>
      </c>
      <c r="E59" s="31">
        <v>0</v>
      </c>
    </row>
    <row r="60" spans="1:5" s="13" customFormat="1" ht="16.5" customHeight="1">
      <c r="A60" s="114" t="s">
        <v>37</v>
      </c>
      <c r="B60" s="77"/>
      <c r="C60" s="56">
        <f>C54+C56</f>
        <v>679504</v>
      </c>
      <c r="D60" s="56">
        <f>D54+D56</f>
        <v>0</v>
      </c>
      <c r="E60" s="56">
        <f>E54+E56</f>
        <v>0</v>
      </c>
    </row>
    <row r="61" spans="1:5" s="83" customFormat="1" ht="16.5" customHeight="1">
      <c r="A61" s="91"/>
      <c r="C61" s="92"/>
      <c r="D61" s="92"/>
      <c r="E61" s="92"/>
    </row>
    <row r="62" spans="1:5" s="4" customFormat="1" ht="16.5" customHeight="1">
      <c r="A62" s="95"/>
      <c r="B62" s="96"/>
      <c r="C62" s="97"/>
      <c r="D62" s="97"/>
      <c r="E62" s="97"/>
    </row>
    <row r="63" spans="1:5" s="6" customFormat="1" ht="16.5" customHeight="1">
      <c r="A63" s="115" t="s">
        <v>38</v>
      </c>
      <c r="B63" s="116"/>
      <c r="C63" s="41"/>
      <c r="D63" s="41"/>
      <c r="E63" s="41"/>
    </row>
    <row r="64" spans="1:5" s="28" customFormat="1" ht="16.5" customHeight="1">
      <c r="A64" s="107" t="s">
        <v>39</v>
      </c>
      <c r="B64" s="108"/>
      <c r="C64" s="48">
        <f>SUM(C65:C66)</f>
        <v>0</v>
      </c>
      <c r="D64" s="48">
        <f>SUM(D65:D66)</f>
        <v>0</v>
      </c>
      <c r="E64" s="48">
        <f>SUM(E65:E66)</f>
        <v>0</v>
      </c>
    </row>
    <row r="65" spans="1:5" s="60" customFormat="1" ht="16.5" customHeight="1">
      <c r="A65" s="109">
        <v>453</v>
      </c>
      <c r="B65" s="113" t="s">
        <v>194</v>
      </c>
      <c r="C65" s="31">
        <v>0</v>
      </c>
      <c r="D65" s="31">
        <v>0</v>
      </c>
      <c r="E65" s="31">
        <v>0</v>
      </c>
    </row>
    <row r="66" spans="1:5" s="5" customFormat="1" ht="16.5" customHeight="1">
      <c r="A66" s="109">
        <v>454001</v>
      </c>
      <c r="B66" s="110" t="s">
        <v>40</v>
      </c>
      <c r="C66" s="31">
        <v>0</v>
      </c>
      <c r="D66" s="31">
        <v>0</v>
      </c>
      <c r="E66" s="31">
        <v>0</v>
      </c>
    </row>
    <row r="67" spans="1:5" s="28" customFormat="1" ht="16.5" customHeight="1">
      <c r="A67" s="107" t="s">
        <v>41</v>
      </c>
      <c r="B67" s="108"/>
      <c r="C67" s="48">
        <f>SUM(C68:C69)</f>
        <v>0</v>
      </c>
      <c r="D67" s="48">
        <f>SUM(D68:D69)</f>
        <v>0</v>
      </c>
      <c r="E67" s="48">
        <f>SUM(E68:E69)</f>
        <v>0</v>
      </c>
    </row>
    <row r="68" spans="1:5" s="5" customFormat="1" ht="16.5" customHeight="1">
      <c r="A68" s="109">
        <v>513001</v>
      </c>
      <c r="B68" s="113" t="s">
        <v>195</v>
      </c>
      <c r="C68" s="31">
        <v>0</v>
      </c>
      <c r="D68" s="31">
        <v>0</v>
      </c>
      <c r="E68" s="31">
        <v>0</v>
      </c>
    </row>
    <row r="69" spans="1:5" s="5" customFormat="1" ht="16.5" customHeight="1">
      <c r="A69" s="109">
        <v>513002</v>
      </c>
      <c r="B69" s="113" t="s">
        <v>42</v>
      </c>
      <c r="C69" s="31">
        <v>0</v>
      </c>
      <c r="D69" s="31">
        <v>0</v>
      </c>
      <c r="E69" s="31">
        <v>0</v>
      </c>
    </row>
    <row r="70" spans="1:5" s="8" customFormat="1" ht="16.5" customHeight="1">
      <c r="A70" s="107" t="s">
        <v>206</v>
      </c>
      <c r="B70" s="111"/>
      <c r="C70" s="48">
        <f>SUM(C71)</f>
        <v>0</v>
      </c>
      <c r="D70" s="48">
        <f>SUM(D71)</f>
        <v>0</v>
      </c>
      <c r="E70" s="48">
        <f>SUM(E71)</f>
        <v>0</v>
      </c>
    </row>
    <row r="71" spans="1:5" s="5" customFormat="1" ht="16.5" customHeight="1">
      <c r="A71" s="109">
        <v>514001</v>
      </c>
      <c r="B71" s="113" t="s">
        <v>196</v>
      </c>
      <c r="C71" s="31">
        <v>0</v>
      </c>
      <c r="D71" s="31">
        <v>0</v>
      </c>
      <c r="E71" s="31">
        <v>0</v>
      </c>
    </row>
    <row r="72" spans="1:5" s="13" customFormat="1" ht="16.5" customHeight="1">
      <c r="A72" s="114" t="s">
        <v>43</v>
      </c>
      <c r="B72" s="77"/>
      <c r="C72" s="56">
        <f>C64+C67+C70</f>
        <v>0</v>
      </c>
      <c r="D72" s="56">
        <f>D64+D67+D70</f>
        <v>0</v>
      </c>
      <c r="E72" s="56">
        <f>E64+E67+E70</f>
        <v>0</v>
      </c>
    </row>
    <row r="73" spans="1:5" s="13" customFormat="1" ht="16.5" customHeight="1">
      <c r="A73" s="91"/>
      <c r="B73" s="83"/>
      <c r="C73" s="92"/>
      <c r="D73" s="92"/>
      <c r="E73" s="92"/>
    </row>
    <row r="74" spans="1:5" s="13" customFormat="1" ht="16.5" customHeight="1">
      <c r="A74" s="91"/>
      <c r="B74" s="83"/>
      <c r="C74" s="92"/>
      <c r="D74" s="92"/>
      <c r="E74" s="92"/>
    </row>
    <row r="75" spans="1:5" ht="15.75">
      <c r="A75" s="117" t="s">
        <v>239</v>
      </c>
      <c r="B75" s="93"/>
      <c r="C75" s="94"/>
      <c r="D75" s="94"/>
      <c r="E75" s="94"/>
    </row>
    <row r="76" spans="1:5" s="29" customFormat="1" ht="16.5" customHeight="1">
      <c r="A76" s="118" t="s">
        <v>0</v>
      </c>
      <c r="B76" s="119"/>
      <c r="C76" s="63">
        <f>C50</f>
        <v>721050.7186819519</v>
      </c>
      <c r="D76" s="63">
        <f>D50</f>
        <v>727013</v>
      </c>
      <c r="E76" s="63">
        <f>E50</f>
        <v>730013</v>
      </c>
    </row>
    <row r="77" spans="1:5" s="29" customFormat="1" ht="16.5" customHeight="1">
      <c r="A77" s="118" t="s">
        <v>44</v>
      </c>
      <c r="B77" s="119"/>
      <c r="C77" s="63">
        <v>0</v>
      </c>
      <c r="D77" s="63">
        <v>0</v>
      </c>
      <c r="E77" s="63">
        <v>0</v>
      </c>
    </row>
    <row r="78" spans="1:5" s="29" customFormat="1" ht="16.5" customHeight="1">
      <c r="A78" s="120" t="s">
        <v>235</v>
      </c>
      <c r="B78" s="121"/>
      <c r="C78" s="57">
        <f>SUM(C76:C77)</f>
        <v>721050.7186819519</v>
      </c>
      <c r="D78" s="57">
        <f>SUM(D76:D77)</f>
        <v>727013</v>
      </c>
      <c r="E78" s="57">
        <f>SUM(E76:E77)</f>
        <v>730013</v>
      </c>
    </row>
    <row r="79" spans="1:5" s="29" customFormat="1" ht="16.5" customHeight="1">
      <c r="A79" s="122" t="s">
        <v>35</v>
      </c>
      <c r="B79" s="121"/>
      <c r="C79" s="57">
        <f>C60</f>
        <v>679504</v>
      </c>
      <c r="D79" s="57">
        <f>D60</f>
        <v>0</v>
      </c>
      <c r="E79" s="57">
        <f>E60</f>
        <v>0</v>
      </c>
    </row>
    <row r="80" spans="1:5" s="29" customFormat="1" ht="16.5" customHeight="1">
      <c r="A80" s="122" t="s">
        <v>38</v>
      </c>
      <c r="B80" s="121"/>
      <c r="C80" s="57">
        <f>C72</f>
        <v>0</v>
      </c>
      <c r="D80" s="57">
        <f>D72</f>
        <v>0</v>
      </c>
      <c r="E80" s="57">
        <f>E72</f>
        <v>0</v>
      </c>
    </row>
    <row r="81" spans="1:5" s="13" customFormat="1" ht="16.5" customHeight="1">
      <c r="A81" s="114" t="s">
        <v>45</v>
      </c>
      <c r="B81" s="77"/>
      <c r="C81" s="56">
        <f>SUM(C78:C80)</f>
        <v>1400554.718681952</v>
      </c>
      <c r="D81" s="56">
        <f>SUM(D78:D80)</f>
        <v>727013</v>
      </c>
      <c r="E81" s="56">
        <f>SUM(E78:E80)</f>
        <v>730013</v>
      </c>
    </row>
    <row r="82" spans="1:5" s="2" customFormat="1" ht="12.75">
      <c r="A82"/>
      <c r="B82"/>
      <c r="C82" s="42"/>
      <c r="D82" s="42"/>
      <c r="E82" s="42"/>
    </row>
    <row r="83" spans="1:5" s="2" customFormat="1" ht="12.75">
      <c r="A83"/>
      <c r="B83"/>
      <c r="C83" s="42"/>
      <c r="D83" s="42"/>
      <c r="E83" s="42"/>
    </row>
    <row r="84" spans="1:5" s="2" customFormat="1" ht="12.75">
      <c r="A84"/>
      <c r="B84" s="58"/>
      <c r="C84" s="42"/>
      <c r="D84" s="42"/>
      <c r="E84" s="42"/>
    </row>
    <row r="85" spans="1:5" s="2" customFormat="1" ht="12.75">
      <c r="A85"/>
      <c r="B85"/>
      <c r="C85" s="42"/>
      <c r="D85" s="42"/>
      <c r="E85" s="42"/>
    </row>
    <row r="86" spans="1:5" s="2" customFormat="1" ht="12.75">
      <c r="A86"/>
      <c r="B86"/>
      <c r="C86" s="42"/>
      <c r="D86" s="42"/>
      <c r="E86" s="42"/>
    </row>
    <row r="87" spans="1:5" s="2" customFormat="1" ht="12.75">
      <c r="A87"/>
      <c r="B87"/>
      <c r="C87" s="42"/>
      <c r="D87" s="42"/>
      <c r="E87" s="42"/>
    </row>
    <row r="88" spans="1:5" s="2" customFormat="1" ht="12.75">
      <c r="A88"/>
      <c r="B88"/>
      <c r="C88" s="42"/>
      <c r="D88" s="42"/>
      <c r="E88" s="42"/>
    </row>
    <row r="89" spans="1:5" s="2" customFormat="1" ht="12.75">
      <c r="A89"/>
      <c r="B89"/>
      <c r="C89" s="42"/>
      <c r="D89" s="42"/>
      <c r="E89" s="42"/>
    </row>
    <row r="90" spans="1:5" s="2" customFormat="1" ht="12.75">
      <c r="A90"/>
      <c r="B90"/>
      <c r="C90" s="42"/>
      <c r="D90" s="42"/>
      <c r="E90" s="42"/>
    </row>
    <row r="91" spans="1:5" s="2" customFormat="1" ht="12.75">
      <c r="A91"/>
      <c r="B91"/>
      <c r="C91" s="42"/>
      <c r="D91" s="42"/>
      <c r="E91" s="42"/>
    </row>
    <row r="92" spans="1:5" s="2" customFormat="1" ht="12.75">
      <c r="A92"/>
      <c r="B92"/>
      <c r="C92" s="42"/>
      <c r="D92" s="42"/>
      <c r="E92" s="42"/>
    </row>
    <row r="93" spans="1:5" s="2" customFormat="1" ht="12.75">
      <c r="A93" s="10"/>
      <c r="C93" s="43"/>
      <c r="D93" s="43"/>
      <c r="E93" s="43"/>
    </row>
    <row r="94" spans="1:5" s="2" customFormat="1" ht="12.75">
      <c r="A94" s="10"/>
      <c r="C94" s="43"/>
      <c r="D94" s="43"/>
      <c r="E94" s="43"/>
    </row>
    <row r="95" spans="1:5" s="2" customFormat="1" ht="12.75">
      <c r="A95" s="11"/>
      <c r="B95" s="12"/>
      <c r="C95" s="40"/>
      <c r="D95" s="40"/>
      <c r="E95" s="43"/>
    </row>
    <row r="96" spans="1:5" s="2" customFormat="1" ht="12.75">
      <c r="A96" s="11"/>
      <c r="B96" s="12"/>
      <c r="C96" s="40"/>
      <c r="D96" s="40"/>
      <c r="E96" s="43"/>
    </row>
    <row r="97" spans="1:5" s="2" customFormat="1" ht="12.75">
      <c r="A97" s="11"/>
      <c r="B97" s="12"/>
      <c r="C97" s="40"/>
      <c r="D97" s="40"/>
      <c r="E97" s="43"/>
    </row>
    <row r="98" spans="1:5" s="2" customFormat="1" ht="12.75">
      <c r="A98" s="11"/>
      <c r="B98" s="12"/>
      <c r="C98" s="40"/>
      <c r="D98" s="40"/>
      <c r="E98" s="43"/>
    </row>
    <row r="99" spans="1:5" s="2" customFormat="1" ht="12.75">
      <c r="A99" s="11"/>
      <c r="B99" s="12"/>
      <c r="C99" s="40"/>
      <c r="D99" s="40"/>
      <c r="E99" s="43"/>
    </row>
    <row r="100" spans="1:5" s="2" customFormat="1" ht="12.75">
      <c r="A100" s="11"/>
      <c r="B100" s="12"/>
      <c r="C100" s="40"/>
      <c r="D100" s="40"/>
      <c r="E100" s="43"/>
    </row>
    <row r="101" spans="1:5" s="2" customFormat="1" ht="12.75">
      <c r="A101" s="11"/>
      <c r="B101" s="12"/>
      <c r="C101" s="40"/>
      <c r="D101" s="40"/>
      <c r="E101" s="43"/>
    </row>
    <row r="102" spans="1:5" s="2" customFormat="1" ht="12.75">
      <c r="A102" s="11"/>
      <c r="B102" s="12"/>
      <c r="C102" s="40"/>
      <c r="D102" s="40"/>
      <c r="E102" s="43"/>
    </row>
    <row r="103" spans="1:5" s="2" customFormat="1" ht="12.75">
      <c r="A103" s="11"/>
      <c r="B103" s="12"/>
      <c r="C103" s="40"/>
      <c r="D103" s="40"/>
      <c r="E103" s="43"/>
    </row>
    <row r="104" spans="1:5" s="2" customFormat="1" ht="12.75">
      <c r="A104" s="11"/>
      <c r="B104" s="12"/>
      <c r="C104" s="40"/>
      <c r="D104" s="40"/>
      <c r="E104" s="43"/>
    </row>
    <row r="105" spans="1:5" s="2" customFormat="1" ht="12.75">
      <c r="A105" s="11"/>
      <c r="B105" s="12"/>
      <c r="C105" s="40"/>
      <c r="D105" s="40"/>
      <c r="E105" s="43"/>
    </row>
    <row r="106" spans="1:5" s="2" customFormat="1" ht="12.75">
      <c r="A106" s="11"/>
      <c r="B106" s="12"/>
      <c r="C106" s="40"/>
      <c r="D106" s="40"/>
      <c r="E106" s="43"/>
    </row>
    <row r="107" spans="1:5" s="2" customFormat="1" ht="12.75">
      <c r="A107" s="11"/>
      <c r="B107" s="12"/>
      <c r="C107" s="40"/>
      <c r="D107" s="40"/>
      <c r="E107" s="43"/>
    </row>
    <row r="108" spans="1:5" s="2" customFormat="1" ht="12.75">
      <c r="A108" s="11"/>
      <c r="B108" s="12"/>
      <c r="C108" s="40"/>
      <c r="D108" s="40"/>
      <c r="E108" s="43"/>
    </row>
    <row r="109" spans="1:5" s="2" customFormat="1" ht="12.75">
      <c r="A109" s="11"/>
      <c r="B109" s="12"/>
      <c r="C109" s="40"/>
      <c r="D109" s="40"/>
      <c r="E109" s="43"/>
    </row>
    <row r="110" spans="1:5" s="2" customFormat="1" ht="12.75">
      <c r="A110" s="11"/>
      <c r="B110" s="12"/>
      <c r="C110" s="40"/>
      <c r="D110" s="40"/>
      <c r="E110" s="43"/>
    </row>
    <row r="111" spans="1:5" s="2" customFormat="1" ht="12.75">
      <c r="A111" s="11"/>
      <c r="B111" s="12"/>
      <c r="C111" s="40"/>
      <c r="D111" s="40"/>
      <c r="E111" s="43"/>
    </row>
    <row r="112" spans="1:5" s="2" customFormat="1" ht="12.75">
      <c r="A112" s="11"/>
      <c r="B112" s="12"/>
      <c r="C112" s="40"/>
      <c r="D112" s="40"/>
      <c r="E112" s="43"/>
    </row>
    <row r="113" spans="1:5" s="2" customFormat="1" ht="12.75">
      <c r="A113" s="11"/>
      <c r="B113" s="12"/>
      <c r="C113" s="40"/>
      <c r="D113" s="40"/>
      <c r="E113" s="43"/>
    </row>
    <row r="114" spans="1:5" s="2" customFormat="1" ht="12.75">
      <c r="A114" s="11"/>
      <c r="B114" s="12"/>
      <c r="C114" s="40"/>
      <c r="D114" s="40"/>
      <c r="E114" s="43"/>
    </row>
    <row r="115" spans="1:5" s="2" customFormat="1" ht="12.75">
      <c r="A115" s="11"/>
      <c r="B115" s="12"/>
      <c r="C115" s="40"/>
      <c r="D115" s="40"/>
      <c r="E115" s="43"/>
    </row>
    <row r="116" spans="1:5" s="2" customFormat="1" ht="12.75">
      <c r="A116" s="11"/>
      <c r="B116" s="12"/>
      <c r="C116" s="40"/>
      <c r="D116" s="40"/>
      <c r="E116" s="43"/>
    </row>
    <row r="117" spans="1:5" s="2" customFormat="1" ht="12.75">
      <c r="A117" s="11"/>
      <c r="B117" s="12"/>
      <c r="C117" s="40"/>
      <c r="D117" s="40"/>
      <c r="E117" s="43"/>
    </row>
    <row r="118" spans="1:5" s="2" customFormat="1" ht="12.75">
      <c r="A118" s="11"/>
      <c r="B118" s="12"/>
      <c r="C118" s="40"/>
      <c r="D118" s="40"/>
      <c r="E118" s="43"/>
    </row>
    <row r="119" spans="1:5" s="2" customFormat="1" ht="12.75">
      <c r="A119" s="11"/>
      <c r="B119" s="12"/>
      <c r="C119" s="40"/>
      <c r="D119" s="40"/>
      <c r="E119" s="43"/>
    </row>
    <row r="120" spans="1:5" s="2" customFormat="1" ht="12.75">
      <c r="A120" s="11"/>
      <c r="B120" s="12"/>
      <c r="C120" s="40"/>
      <c r="D120" s="40"/>
      <c r="E120" s="43"/>
    </row>
    <row r="121" spans="1:5" s="2" customFormat="1" ht="12.75">
      <c r="A121" s="11"/>
      <c r="B121" s="12"/>
      <c r="C121" s="40"/>
      <c r="D121" s="40"/>
      <c r="E121" s="43"/>
    </row>
    <row r="122" spans="1:5" s="2" customFormat="1" ht="12.75">
      <c r="A122" s="11"/>
      <c r="B122" s="12"/>
      <c r="C122" s="40"/>
      <c r="D122" s="40"/>
      <c r="E122" s="43"/>
    </row>
    <row r="123" spans="1:5" s="2" customFormat="1" ht="12.75">
      <c r="A123" s="11"/>
      <c r="B123" s="12"/>
      <c r="C123" s="40"/>
      <c r="D123" s="40"/>
      <c r="E123" s="43"/>
    </row>
    <row r="124" spans="1:5" s="2" customFormat="1" ht="12.75">
      <c r="A124" s="11"/>
      <c r="B124" s="12"/>
      <c r="C124" s="40"/>
      <c r="D124" s="40"/>
      <c r="E124" s="43"/>
    </row>
    <row r="125" spans="1:5" s="2" customFormat="1" ht="12.75">
      <c r="A125" s="11"/>
      <c r="B125" s="12"/>
      <c r="C125" s="40"/>
      <c r="D125" s="40"/>
      <c r="E125" s="43"/>
    </row>
    <row r="126" spans="1:5" s="2" customFormat="1" ht="12.75">
      <c r="A126" s="11"/>
      <c r="B126" s="12"/>
      <c r="C126" s="40"/>
      <c r="D126" s="40"/>
      <c r="E126" s="43"/>
    </row>
    <row r="127" spans="1:5" s="2" customFormat="1" ht="12.75">
      <c r="A127" s="11"/>
      <c r="B127" s="12"/>
      <c r="C127" s="40"/>
      <c r="D127" s="40"/>
      <c r="E127" s="43"/>
    </row>
    <row r="128" spans="1:5" s="2" customFormat="1" ht="12.75">
      <c r="A128" s="11"/>
      <c r="B128" s="12"/>
      <c r="C128" s="40"/>
      <c r="D128" s="40"/>
      <c r="E128" s="43"/>
    </row>
    <row r="129" spans="1:5" s="2" customFormat="1" ht="12.75">
      <c r="A129" s="11"/>
      <c r="B129" s="12"/>
      <c r="C129" s="40"/>
      <c r="D129" s="40"/>
      <c r="E129" s="43"/>
    </row>
    <row r="130" spans="1:5" s="2" customFormat="1" ht="12.75">
      <c r="A130" s="11"/>
      <c r="B130" s="12"/>
      <c r="C130" s="40"/>
      <c r="D130" s="40"/>
      <c r="E130" s="43"/>
    </row>
    <row r="131" spans="1:5" s="2" customFormat="1" ht="12.75">
      <c r="A131" s="11"/>
      <c r="B131" s="12"/>
      <c r="C131" s="40"/>
      <c r="D131" s="40"/>
      <c r="E131" s="43"/>
    </row>
    <row r="132" spans="1:5" s="2" customFormat="1" ht="12.75">
      <c r="A132" s="11"/>
      <c r="B132" s="12"/>
      <c r="C132" s="40"/>
      <c r="D132" s="40"/>
      <c r="E132" s="43"/>
    </row>
    <row r="133" spans="1:5" s="2" customFormat="1" ht="12.75">
      <c r="A133" s="11"/>
      <c r="B133" s="12"/>
      <c r="C133" s="40"/>
      <c r="D133" s="40"/>
      <c r="E133" s="43"/>
    </row>
    <row r="134" spans="1:5" s="2" customFormat="1" ht="12.75">
      <c r="A134" s="11"/>
      <c r="B134" s="12"/>
      <c r="C134" s="40"/>
      <c r="D134" s="40"/>
      <c r="E134" s="43"/>
    </row>
    <row r="135" spans="1:5" s="2" customFormat="1" ht="12.75">
      <c r="A135" s="11"/>
      <c r="B135" s="12"/>
      <c r="C135" s="40"/>
      <c r="D135" s="40"/>
      <c r="E135" s="43"/>
    </row>
    <row r="136" spans="1:5" s="2" customFormat="1" ht="12.75">
      <c r="A136" s="11"/>
      <c r="B136" s="12"/>
      <c r="C136" s="40"/>
      <c r="D136" s="40"/>
      <c r="E136" s="43"/>
    </row>
    <row r="137" spans="1:5" s="2" customFormat="1" ht="12.75">
      <c r="A137" s="11"/>
      <c r="B137" s="12"/>
      <c r="C137" s="40"/>
      <c r="D137" s="40"/>
      <c r="E137" s="43"/>
    </row>
    <row r="138" spans="1:5" s="2" customFormat="1" ht="12.75">
      <c r="A138" s="11"/>
      <c r="B138" s="12"/>
      <c r="C138" s="40"/>
      <c r="D138" s="40"/>
      <c r="E138" s="43"/>
    </row>
    <row r="139" spans="1:5" s="2" customFormat="1" ht="12.75">
      <c r="A139" s="11"/>
      <c r="B139" s="12"/>
      <c r="C139" s="40"/>
      <c r="D139" s="40"/>
      <c r="E139" s="43"/>
    </row>
    <row r="140" spans="1:5" s="2" customFormat="1" ht="12.75">
      <c r="A140" s="11"/>
      <c r="B140" s="12"/>
      <c r="C140" s="40"/>
      <c r="D140" s="40"/>
      <c r="E140" s="43"/>
    </row>
    <row r="141" spans="1:5" s="2" customFormat="1" ht="12.75">
      <c r="A141" s="11"/>
      <c r="B141" s="12"/>
      <c r="C141" s="40"/>
      <c r="D141" s="40"/>
      <c r="E141" s="43"/>
    </row>
    <row r="142" spans="1:5" s="2" customFormat="1" ht="12.75">
      <c r="A142" s="11"/>
      <c r="B142" s="12"/>
      <c r="C142" s="40"/>
      <c r="D142" s="40"/>
      <c r="E142" s="43"/>
    </row>
    <row r="143" spans="1:5" s="2" customFormat="1" ht="12.75">
      <c r="A143" s="11"/>
      <c r="B143" s="12"/>
      <c r="C143" s="40"/>
      <c r="D143" s="40"/>
      <c r="E143" s="43"/>
    </row>
    <row r="144" spans="1:5" s="2" customFormat="1" ht="12.75">
      <c r="A144" s="11"/>
      <c r="B144" s="12"/>
      <c r="C144" s="40"/>
      <c r="D144" s="40"/>
      <c r="E144" s="43"/>
    </row>
    <row r="145" spans="1:5" s="2" customFormat="1" ht="12.75">
      <c r="A145" s="11"/>
      <c r="B145" s="12"/>
      <c r="C145" s="40"/>
      <c r="D145" s="40"/>
      <c r="E145" s="43"/>
    </row>
    <row r="146" spans="1:5" s="2" customFormat="1" ht="12.75">
      <c r="A146" s="11"/>
      <c r="B146" s="12"/>
      <c r="C146" s="40"/>
      <c r="D146" s="40"/>
      <c r="E146" s="43"/>
    </row>
    <row r="147" spans="1:5" s="2" customFormat="1" ht="12.75">
      <c r="A147" s="11"/>
      <c r="B147" s="12"/>
      <c r="C147" s="40"/>
      <c r="D147" s="40"/>
      <c r="E147" s="43"/>
    </row>
    <row r="148" spans="1:5" s="2" customFormat="1" ht="12.75">
      <c r="A148" s="11"/>
      <c r="B148" s="12"/>
      <c r="C148" s="40"/>
      <c r="D148" s="40"/>
      <c r="E148" s="43"/>
    </row>
    <row r="149" spans="1:5" s="2" customFormat="1" ht="12.75">
      <c r="A149" s="11"/>
      <c r="B149" s="12"/>
      <c r="C149" s="40"/>
      <c r="D149" s="40"/>
      <c r="E149" s="43"/>
    </row>
    <row r="150" spans="1:5" s="2" customFormat="1" ht="12.75">
      <c r="A150" s="11"/>
      <c r="B150" s="12"/>
      <c r="C150" s="40"/>
      <c r="D150" s="40"/>
      <c r="E150" s="43"/>
    </row>
    <row r="151" spans="1:5" s="2" customFormat="1" ht="12.75">
      <c r="A151" s="11"/>
      <c r="B151" s="12"/>
      <c r="C151" s="40"/>
      <c r="D151" s="40"/>
      <c r="E151" s="43"/>
    </row>
    <row r="152" spans="1:5" s="2" customFormat="1" ht="12.75">
      <c r="A152" s="11"/>
      <c r="B152" s="12"/>
      <c r="C152" s="40"/>
      <c r="D152" s="40"/>
      <c r="E152" s="43"/>
    </row>
    <row r="153" spans="1:5" s="2" customFormat="1" ht="12.75">
      <c r="A153" s="11"/>
      <c r="B153" s="12"/>
      <c r="C153" s="40"/>
      <c r="D153" s="40"/>
      <c r="E153" s="43"/>
    </row>
    <row r="154" spans="1:5" s="2" customFormat="1" ht="12.75">
      <c r="A154" s="11"/>
      <c r="B154" s="12"/>
      <c r="C154" s="40"/>
      <c r="D154" s="40"/>
      <c r="E154" s="43"/>
    </row>
    <row r="155" spans="1:5" s="2" customFormat="1" ht="12.75">
      <c r="A155" s="11"/>
      <c r="B155" s="12"/>
      <c r="C155" s="40"/>
      <c r="D155" s="40"/>
      <c r="E155" s="43"/>
    </row>
    <row r="156" spans="1:5" s="2" customFormat="1" ht="12.75">
      <c r="A156" s="11"/>
      <c r="B156" s="12"/>
      <c r="C156" s="40"/>
      <c r="D156" s="40"/>
      <c r="E156" s="43"/>
    </row>
    <row r="157" spans="1:5" s="2" customFormat="1" ht="12.75">
      <c r="A157" s="11"/>
      <c r="B157" s="12"/>
      <c r="C157" s="40"/>
      <c r="D157" s="40"/>
      <c r="E157" s="43"/>
    </row>
    <row r="158" spans="1:5" s="2" customFormat="1" ht="12.75">
      <c r="A158" s="11"/>
      <c r="B158" s="12"/>
      <c r="C158" s="40"/>
      <c r="D158" s="40"/>
      <c r="E158" s="43"/>
    </row>
    <row r="159" spans="1:5" s="2" customFormat="1" ht="12.75">
      <c r="A159" s="11"/>
      <c r="B159" s="12"/>
      <c r="C159" s="40"/>
      <c r="D159" s="40"/>
      <c r="E159" s="43"/>
    </row>
    <row r="160" spans="1:5" s="2" customFormat="1" ht="12.75">
      <c r="A160" s="11"/>
      <c r="B160" s="12"/>
      <c r="C160" s="40"/>
      <c r="D160" s="40"/>
      <c r="E160" s="43"/>
    </row>
    <row r="161" spans="1:5" s="2" customFormat="1" ht="12.75">
      <c r="A161" s="11"/>
      <c r="B161" s="12"/>
      <c r="C161" s="40"/>
      <c r="D161" s="40"/>
      <c r="E161" s="43"/>
    </row>
    <row r="162" spans="1:5" s="2" customFormat="1" ht="12.75">
      <c r="A162" s="11"/>
      <c r="B162" s="12"/>
      <c r="C162" s="40"/>
      <c r="D162" s="40"/>
      <c r="E162" s="43"/>
    </row>
    <row r="163" spans="1:5" s="2" customFormat="1" ht="12.75">
      <c r="A163" s="11"/>
      <c r="B163" s="12"/>
      <c r="C163" s="40"/>
      <c r="D163" s="40"/>
      <c r="E163" s="43"/>
    </row>
    <row r="164" spans="1:5" s="2" customFormat="1" ht="12.75">
      <c r="A164" s="11"/>
      <c r="B164" s="12"/>
      <c r="C164" s="40"/>
      <c r="D164" s="40"/>
      <c r="E164" s="43"/>
    </row>
    <row r="165" spans="1:5" s="2" customFormat="1" ht="12.75">
      <c r="A165" s="11"/>
      <c r="B165" s="12"/>
      <c r="C165" s="40"/>
      <c r="D165" s="40"/>
      <c r="E165" s="43"/>
    </row>
    <row r="166" spans="1:5" s="2" customFormat="1" ht="12.75">
      <c r="A166" s="11"/>
      <c r="B166" s="12"/>
      <c r="C166" s="40"/>
      <c r="D166" s="40"/>
      <c r="E166" s="43"/>
    </row>
    <row r="167" spans="1:5" s="2" customFormat="1" ht="12.75">
      <c r="A167" s="11"/>
      <c r="B167" s="12"/>
      <c r="C167" s="40"/>
      <c r="D167" s="40"/>
      <c r="E167" s="43"/>
    </row>
    <row r="168" spans="1:5" s="2" customFormat="1" ht="12.75">
      <c r="A168" s="11"/>
      <c r="B168" s="12"/>
      <c r="C168" s="40"/>
      <c r="D168" s="40"/>
      <c r="E168" s="43"/>
    </row>
    <row r="169" spans="1:5" s="2" customFormat="1" ht="12.75">
      <c r="A169" s="11"/>
      <c r="B169" s="12"/>
      <c r="C169" s="40"/>
      <c r="D169" s="40"/>
      <c r="E169" s="43"/>
    </row>
    <row r="170" spans="1:5" s="2" customFormat="1" ht="12.75">
      <c r="A170" s="11"/>
      <c r="B170" s="12"/>
      <c r="C170" s="40"/>
      <c r="D170" s="40"/>
      <c r="E170" s="43"/>
    </row>
    <row r="171" spans="1:5" s="2" customFormat="1" ht="12.75">
      <c r="A171" s="11"/>
      <c r="B171" s="12"/>
      <c r="C171" s="40"/>
      <c r="D171" s="40"/>
      <c r="E171" s="43"/>
    </row>
    <row r="172" spans="1:5" s="2" customFormat="1" ht="12.75">
      <c r="A172" s="11"/>
      <c r="B172" s="12"/>
      <c r="C172" s="40"/>
      <c r="D172" s="40"/>
      <c r="E172" s="43"/>
    </row>
    <row r="173" spans="1:5" s="2" customFormat="1" ht="12.75">
      <c r="A173" s="11"/>
      <c r="B173" s="12"/>
      <c r="C173" s="40"/>
      <c r="D173" s="40"/>
      <c r="E173" s="43"/>
    </row>
    <row r="174" spans="1:5" s="2" customFormat="1" ht="12.75">
      <c r="A174" s="11"/>
      <c r="B174" s="12"/>
      <c r="C174" s="40"/>
      <c r="D174" s="40"/>
      <c r="E174" s="43"/>
    </row>
    <row r="175" spans="1:5" s="2" customFormat="1" ht="12.75">
      <c r="A175" s="11"/>
      <c r="B175" s="12"/>
      <c r="C175" s="40"/>
      <c r="D175" s="40"/>
      <c r="E175" s="43"/>
    </row>
    <row r="176" spans="1:5" s="2" customFormat="1" ht="12.75">
      <c r="A176" s="11"/>
      <c r="B176" s="12"/>
      <c r="C176" s="40"/>
      <c r="D176" s="40"/>
      <c r="E176" s="43"/>
    </row>
    <row r="177" spans="1:5" s="2" customFormat="1" ht="12.75">
      <c r="A177" s="11"/>
      <c r="B177" s="12"/>
      <c r="C177" s="40"/>
      <c r="D177" s="40"/>
      <c r="E177" s="43"/>
    </row>
    <row r="178" spans="1:5" s="2" customFormat="1" ht="12.75">
      <c r="A178" s="11"/>
      <c r="B178" s="12"/>
      <c r="C178" s="40"/>
      <c r="D178" s="40"/>
      <c r="E178" s="43"/>
    </row>
    <row r="179" spans="1:5" s="2" customFormat="1" ht="12.75">
      <c r="A179" s="11"/>
      <c r="B179" s="12"/>
      <c r="C179" s="40"/>
      <c r="D179" s="40"/>
      <c r="E179" s="43"/>
    </row>
    <row r="180" spans="1:5" s="2" customFormat="1" ht="12.75">
      <c r="A180" s="11"/>
      <c r="B180" s="12"/>
      <c r="C180" s="40"/>
      <c r="D180" s="40"/>
      <c r="E180" s="43"/>
    </row>
    <row r="181" spans="1:5" s="2" customFormat="1" ht="12.75">
      <c r="A181" s="11"/>
      <c r="B181" s="12"/>
      <c r="C181" s="40"/>
      <c r="D181" s="40"/>
      <c r="E181" s="43"/>
    </row>
    <row r="182" spans="1:5" s="2" customFormat="1" ht="12.75">
      <c r="A182" s="11"/>
      <c r="B182" s="12"/>
      <c r="C182" s="40"/>
      <c r="D182" s="40"/>
      <c r="E182" s="43"/>
    </row>
    <row r="183" spans="1:5" s="2" customFormat="1" ht="12.75">
      <c r="A183" s="11"/>
      <c r="B183" s="12"/>
      <c r="C183" s="40"/>
      <c r="D183" s="40"/>
      <c r="E183" s="43"/>
    </row>
    <row r="184" spans="1:5" s="2" customFormat="1" ht="12.75">
      <c r="A184" s="11"/>
      <c r="B184" s="12"/>
      <c r="C184" s="40"/>
      <c r="D184" s="40"/>
      <c r="E184" s="43"/>
    </row>
    <row r="185" spans="1:5" s="2" customFormat="1" ht="12.75">
      <c r="A185" s="11"/>
      <c r="B185" s="12"/>
      <c r="C185" s="40"/>
      <c r="D185" s="40"/>
      <c r="E185" s="43"/>
    </row>
    <row r="186" spans="1:5" s="2" customFormat="1" ht="12.75">
      <c r="A186" s="11"/>
      <c r="B186" s="12"/>
      <c r="C186" s="40"/>
      <c r="D186" s="40"/>
      <c r="E186" s="43"/>
    </row>
    <row r="187" spans="1:5" s="2" customFormat="1" ht="12.75">
      <c r="A187" s="11"/>
      <c r="B187" s="12"/>
      <c r="C187" s="40"/>
      <c r="D187" s="40"/>
      <c r="E187" s="43"/>
    </row>
    <row r="188" spans="1:5" s="2" customFormat="1" ht="12.75">
      <c r="A188" s="11"/>
      <c r="B188" s="12"/>
      <c r="C188" s="40"/>
      <c r="D188" s="40"/>
      <c r="E188" s="43"/>
    </row>
    <row r="189" spans="1:5" s="2" customFormat="1" ht="12.75">
      <c r="A189" s="11"/>
      <c r="B189" s="12"/>
      <c r="C189" s="40"/>
      <c r="D189" s="40"/>
      <c r="E189" s="43"/>
    </row>
    <row r="190" spans="1:5" s="2" customFormat="1" ht="12.75">
      <c r="A190" s="11"/>
      <c r="B190" s="12"/>
      <c r="C190" s="40"/>
      <c r="D190" s="40"/>
      <c r="E190" s="43"/>
    </row>
    <row r="191" spans="1:5" s="2" customFormat="1" ht="12.75">
      <c r="A191" s="11"/>
      <c r="B191" s="12"/>
      <c r="C191" s="40"/>
      <c r="D191" s="40"/>
      <c r="E191" s="43"/>
    </row>
    <row r="192" spans="1:5" s="2" customFormat="1" ht="12.75">
      <c r="A192" s="11"/>
      <c r="B192" s="12"/>
      <c r="C192" s="40"/>
      <c r="D192" s="40"/>
      <c r="E192" s="43"/>
    </row>
    <row r="193" spans="1:5" s="2" customFormat="1" ht="12.75">
      <c r="A193" s="11"/>
      <c r="B193" s="12"/>
      <c r="C193" s="40"/>
      <c r="D193" s="40"/>
      <c r="E193" s="43"/>
    </row>
    <row r="194" spans="1:5" s="2" customFormat="1" ht="12.75">
      <c r="A194" s="11"/>
      <c r="B194" s="12"/>
      <c r="C194" s="40"/>
      <c r="D194" s="40"/>
      <c r="E194" s="43"/>
    </row>
    <row r="195" spans="1:5" s="2" customFormat="1" ht="12.75">
      <c r="A195" s="11"/>
      <c r="B195" s="12"/>
      <c r="C195" s="40"/>
      <c r="D195" s="40"/>
      <c r="E195" s="43"/>
    </row>
    <row r="196" spans="1:5" s="2" customFormat="1" ht="12.75">
      <c r="A196" s="11"/>
      <c r="B196" s="12"/>
      <c r="C196" s="40"/>
      <c r="D196" s="40"/>
      <c r="E196" s="43"/>
    </row>
    <row r="197" spans="1:5" s="2" customFormat="1" ht="12.75">
      <c r="A197" s="11"/>
      <c r="B197" s="12"/>
      <c r="C197" s="40"/>
      <c r="D197" s="40"/>
      <c r="E197" s="43"/>
    </row>
    <row r="198" spans="1:5" s="2" customFormat="1" ht="12.75">
      <c r="A198" s="11"/>
      <c r="B198" s="12"/>
      <c r="C198" s="40"/>
      <c r="D198" s="40"/>
      <c r="E198" s="43"/>
    </row>
    <row r="199" spans="1:5" s="2" customFormat="1" ht="12.75">
      <c r="A199" s="11"/>
      <c r="B199" s="12"/>
      <c r="C199" s="40"/>
      <c r="D199" s="40"/>
      <c r="E199" s="43"/>
    </row>
    <row r="200" spans="1:5" s="2" customFormat="1" ht="12.75">
      <c r="A200" s="11"/>
      <c r="B200" s="12"/>
      <c r="C200" s="40"/>
      <c r="D200" s="40"/>
      <c r="E200" s="43"/>
    </row>
    <row r="201" spans="1:5" s="2" customFormat="1" ht="12.75">
      <c r="A201" s="11"/>
      <c r="B201" s="12"/>
      <c r="C201" s="40"/>
      <c r="D201" s="40"/>
      <c r="E201" s="43"/>
    </row>
    <row r="202" spans="1:5" s="2" customFormat="1" ht="12.75">
      <c r="A202" s="11"/>
      <c r="B202" s="12"/>
      <c r="C202" s="40"/>
      <c r="D202" s="40"/>
      <c r="E202" s="43"/>
    </row>
    <row r="203" spans="1:5" s="2" customFormat="1" ht="12.75">
      <c r="A203" s="11"/>
      <c r="B203" s="12"/>
      <c r="C203" s="40"/>
      <c r="D203" s="40"/>
      <c r="E203" s="43"/>
    </row>
    <row r="204" spans="1:5" s="2" customFormat="1" ht="12.75">
      <c r="A204" s="11"/>
      <c r="B204" s="12"/>
      <c r="C204" s="40"/>
      <c r="D204" s="40"/>
      <c r="E204" s="43"/>
    </row>
    <row r="205" spans="1:5" s="2" customFormat="1" ht="12.75">
      <c r="A205" s="11"/>
      <c r="B205" s="12"/>
      <c r="C205" s="40"/>
      <c r="D205" s="40"/>
      <c r="E205" s="43"/>
    </row>
    <row r="206" spans="1:5" s="2" customFormat="1" ht="12.75">
      <c r="A206" s="11"/>
      <c r="B206" s="12"/>
      <c r="C206" s="40"/>
      <c r="D206" s="40"/>
      <c r="E206" s="43"/>
    </row>
    <row r="207" spans="1:5" s="2" customFormat="1" ht="12.75">
      <c r="A207" s="11"/>
      <c r="B207" s="12"/>
      <c r="C207" s="40"/>
      <c r="D207" s="40"/>
      <c r="E207" s="43"/>
    </row>
    <row r="208" spans="1:5" s="2" customFormat="1" ht="12.75">
      <c r="A208" s="11"/>
      <c r="B208" s="12"/>
      <c r="C208" s="40"/>
      <c r="D208" s="40"/>
      <c r="E208" s="43"/>
    </row>
    <row r="209" spans="1:5" s="2" customFormat="1" ht="12.75">
      <c r="A209" s="11"/>
      <c r="B209" s="12"/>
      <c r="C209" s="40"/>
      <c r="D209" s="40"/>
      <c r="E209" s="43"/>
    </row>
  </sheetData>
  <sheetProtection/>
  <mergeCells count="1">
    <mergeCell ref="A2:E2"/>
  </mergeCells>
  <printOptions/>
  <pageMargins left="0.984251968503937" right="0.7086614173228347" top="0.5905511811023623" bottom="0.59055118110236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8"/>
  <sheetViews>
    <sheetView showGridLines="0" zoomScalePageLayoutView="0" workbookViewId="0" topLeftCell="A187">
      <selection activeCell="D189" sqref="D189"/>
    </sheetView>
  </sheetViews>
  <sheetFormatPr defaultColWidth="9.140625" defaultRowHeight="12.75" outlineLevelRow="2"/>
  <cols>
    <col min="1" max="1" width="2.00390625" style="0" customWidth="1"/>
    <col min="2" max="2" width="12.140625" style="0" customWidth="1"/>
    <col min="3" max="3" width="54.7109375" style="0" customWidth="1"/>
    <col min="4" max="4" width="16.7109375" style="39" customWidth="1"/>
    <col min="5" max="5" width="16.57421875" style="39" customWidth="1"/>
    <col min="6" max="6" width="16.7109375" style="39" customWidth="1"/>
  </cols>
  <sheetData>
    <row r="1" spans="1:6" s="13" customFormat="1" ht="19.5" customHeight="1">
      <c r="A1" s="123" t="s">
        <v>46</v>
      </c>
      <c r="B1" s="124"/>
      <c r="C1" s="125"/>
      <c r="D1" s="126">
        <v>2011</v>
      </c>
      <c r="E1" s="44">
        <v>2012</v>
      </c>
      <c r="F1" s="44">
        <v>2013</v>
      </c>
    </row>
    <row r="2" spans="1:6" s="47" customFormat="1" ht="15" customHeight="1">
      <c r="A2" s="127" t="s">
        <v>47</v>
      </c>
      <c r="B2" s="128"/>
      <c r="C2" s="129"/>
      <c r="D2" s="46">
        <f>D3+D8+D17+D50</f>
        <v>115234</v>
      </c>
      <c r="E2" s="46">
        <f>E3+E8+E17+E50</f>
        <v>115234</v>
      </c>
      <c r="F2" s="46">
        <f>F3+F8+F17+F50</f>
        <v>115234</v>
      </c>
    </row>
    <row r="3" spans="1:6" s="15" customFormat="1" ht="15" customHeight="1">
      <c r="A3" s="127"/>
      <c r="B3" s="128">
        <v>610</v>
      </c>
      <c r="C3" s="130" t="s">
        <v>48</v>
      </c>
      <c r="D3" s="30">
        <f>SUM(D4:D7)</f>
        <v>58161</v>
      </c>
      <c r="E3" s="30">
        <f>SUM(E4:E7)</f>
        <v>58161</v>
      </c>
      <c r="F3" s="30">
        <f>SUM(F4:F7)</f>
        <v>58161</v>
      </c>
    </row>
    <row r="4" spans="1:6" s="61" customFormat="1" ht="15" customHeight="1">
      <c r="A4" s="131"/>
      <c r="B4" s="132" t="s">
        <v>238</v>
      </c>
      <c r="C4" s="133" t="s">
        <v>125</v>
      </c>
      <c r="D4" s="32">
        <v>50000</v>
      </c>
      <c r="E4" s="32">
        <v>50000</v>
      </c>
      <c r="F4" s="32">
        <v>50000</v>
      </c>
    </row>
    <row r="5" spans="1:6" s="61" customFormat="1" ht="15" customHeight="1">
      <c r="A5" s="131"/>
      <c r="B5" s="132" t="s">
        <v>237</v>
      </c>
      <c r="C5" s="133" t="s">
        <v>125</v>
      </c>
      <c r="D5" s="32">
        <v>161</v>
      </c>
      <c r="E5" s="32">
        <v>161</v>
      </c>
      <c r="F5" s="32">
        <v>161</v>
      </c>
    </row>
    <row r="6" spans="1:6" s="61" customFormat="1" ht="15" customHeight="1">
      <c r="A6" s="131"/>
      <c r="B6" s="132">
        <v>612001</v>
      </c>
      <c r="C6" s="133" t="s">
        <v>207</v>
      </c>
      <c r="D6" s="32">
        <v>8000</v>
      </c>
      <c r="E6" s="32">
        <v>8000</v>
      </c>
      <c r="F6" s="32">
        <v>8000</v>
      </c>
    </row>
    <row r="7" spans="1:6" s="61" customFormat="1" ht="15" customHeight="1">
      <c r="A7" s="131"/>
      <c r="B7" s="132">
        <v>614</v>
      </c>
      <c r="C7" s="133" t="s">
        <v>118</v>
      </c>
      <c r="D7" s="32">
        <v>0</v>
      </c>
      <c r="E7" s="32">
        <v>0</v>
      </c>
      <c r="F7" s="32">
        <v>0</v>
      </c>
    </row>
    <row r="8" spans="1:6" s="15" customFormat="1" ht="15" customHeight="1" outlineLevel="2">
      <c r="A8" s="134"/>
      <c r="B8" s="135">
        <v>620</v>
      </c>
      <c r="C8" s="130" t="s">
        <v>50</v>
      </c>
      <c r="D8" s="30">
        <f>SUM(D9:D16)</f>
        <v>22171</v>
      </c>
      <c r="E8" s="30">
        <f>SUM(E9:E16)</f>
        <v>22171</v>
      </c>
      <c r="F8" s="30">
        <f>SUM(F9:F16)</f>
        <v>22171</v>
      </c>
    </row>
    <row r="9" spans="1:6" s="14" customFormat="1" ht="15" customHeight="1" outlineLevel="2">
      <c r="A9" s="136"/>
      <c r="B9" s="137">
        <v>621</v>
      </c>
      <c r="C9" s="133" t="s">
        <v>51</v>
      </c>
      <c r="D9" s="31">
        <v>5816</v>
      </c>
      <c r="E9" s="31">
        <v>5816</v>
      </c>
      <c r="F9" s="31">
        <v>5816</v>
      </c>
    </row>
    <row r="10" spans="1:7" s="15" customFormat="1" ht="15" customHeight="1">
      <c r="A10" s="136"/>
      <c r="B10" s="137" t="s">
        <v>52</v>
      </c>
      <c r="C10" s="133" t="s">
        <v>53</v>
      </c>
      <c r="D10" s="31">
        <v>814</v>
      </c>
      <c r="E10" s="31">
        <v>814</v>
      </c>
      <c r="F10" s="31">
        <v>814</v>
      </c>
      <c r="G10" s="14"/>
    </row>
    <row r="11" spans="1:6" s="14" customFormat="1" ht="15" customHeight="1" outlineLevel="1">
      <c r="A11" s="136"/>
      <c r="B11" s="137" t="s">
        <v>54</v>
      </c>
      <c r="C11" s="133" t="s">
        <v>55</v>
      </c>
      <c r="D11" s="31">
        <v>8143</v>
      </c>
      <c r="E11" s="31">
        <v>8143</v>
      </c>
      <c r="F11" s="31">
        <v>8143</v>
      </c>
    </row>
    <row r="12" spans="1:6" s="14" customFormat="1" ht="15" customHeight="1" outlineLevel="1">
      <c r="A12" s="136"/>
      <c r="B12" s="138">
        <v>625003</v>
      </c>
      <c r="C12" s="133" t="s">
        <v>56</v>
      </c>
      <c r="D12" s="31">
        <v>465</v>
      </c>
      <c r="E12" s="31">
        <v>465</v>
      </c>
      <c r="F12" s="31">
        <v>465</v>
      </c>
    </row>
    <row r="13" spans="1:6" s="14" customFormat="1" ht="15" customHeight="1" outlineLevel="1">
      <c r="A13" s="136"/>
      <c r="B13" s="138">
        <v>625004</v>
      </c>
      <c r="C13" s="133" t="s">
        <v>57</v>
      </c>
      <c r="D13" s="31">
        <v>1745</v>
      </c>
      <c r="E13" s="31">
        <v>1745</v>
      </c>
      <c r="F13" s="31">
        <v>1745</v>
      </c>
    </row>
    <row r="14" spans="1:6" s="14" customFormat="1" ht="15" customHeight="1" outlineLevel="1">
      <c r="A14" s="136"/>
      <c r="B14" s="138">
        <v>625005</v>
      </c>
      <c r="C14" s="133" t="s">
        <v>58</v>
      </c>
      <c r="D14" s="31">
        <v>582</v>
      </c>
      <c r="E14" s="31">
        <v>582</v>
      </c>
      <c r="F14" s="31">
        <v>582</v>
      </c>
    </row>
    <row r="15" spans="1:6" s="14" customFormat="1" ht="15" customHeight="1" outlineLevel="1">
      <c r="A15" s="136"/>
      <c r="B15" s="138">
        <v>625007</v>
      </c>
      <c r="C15" s="133" t="s">
        <v>59</v>
      </c>
      <c r="D15" s="31">
        <v>2763</v>
      </c>
      <c r="E15" s="31">
        <v>2763</v>
      </c>
      <c r="F15" s="31">
        <v>2763</v>
      </c>
    </row>
    <row r="16" spans="1:6" s="14" customFormat="1" ht="15" customHeight="1" outlineLevel="1">
      <c r="A16" s="136"/>
      <c r="B16" s="137">
        <v>627</v>
      </c>
      <c r="C16" s="133" t="s">
        <v>60</v>
      </c>
      <c r="D16" s="31">
        <v>1843</v>
      </c>
      <c r="E16" s="31">
        <v>1843</v>
      </c>
      <c r="F16" s="31">
        <v>1843</v>
      </c>
    </row>
    <row r="17" spans="1:6" s="15" customFormat="1" ht="15" customHeight="1" outlineLevel="1">
      <c r="A17" s="108"/>
      <c r="B17" s="128">
        <v>630</v>
      </c>
      <c r="C17" s="130" t="s">
        <v>61</v>
      </c>
      <c r="D17" s="30">
        <f>SUM(D18:D49)</f>
        <v>34580</v>
      </c>
      <c r="E17" s="30">
        <f>SUM(E18:E49)</f>
        <v>34580</v>
      </c>
      <c r="F17" s="30">
        <f>SUM(F18:F49)</f>
        <v>34580</v>
      </c>
    </row>
    <row r="18" spans="1:7" s="14" customFormat="1" ht="15" customHeight="1" outlineLevel="1">
      <c r="A18" s="136"/>
      <c r="B18" s="137" t="s">
        <v>62</v>
      </c>
      <c r="C18" s="133" t="s">
        <v>185</v>
      </c>
      <c r="D18" s="31">
        <v>250</v>
      </c>
      <c r="E18" s="32">
        <v>250</v>
      </c>
      <c r="F18" s="32">
        <v>250</v>
      </c>
      <c r="G18" s="16"/>
    </row>
    <row r="19" spans="1:7" s="16" customFormat="1" ht="15" customHeight="1">
      <c r="A19" s="136"/>
      <c r="B19" s="138">
        <v>632001</v>
      </c>
      <c r="C19" s="133" t="s">
        <v>63</v>
      </c>
      <c r="D19" s="31">
        <v>6500</v>
      </c>
      <c r="E19" s="32">
        <v>6500</v>
      </c>
      <c r="F19" s="32">
        <v>6500</v>
      </c>
      <c r="G19" s="14"/>
    </row>
    <row r="20" spans="1:7" s="16" customFormat="1" ht="15" customHeight="1">
      <c r="A20" s="136"/>
      <c r="B20" s="138">
        <v>632002</v>
      </c>
      <c r="C20" s="133" t="s">
        <v>64</v>
      </c>
      <c r="D20" s="31">
        <v>500</v>
      </c>
      <c r="E20" s="32">
        <v>500</v>
      </c>
      <c r="F20" s="32">
        <v>500</v>
      </c>
      <c r="G20" s="14"/>
    </row>
    <row r="21" spans="1:6" s="14" customFormat="1" ht="15" customHeight="1" outlineLevel="1">
      <c r="A21" s="136"/>
      <c r="B21" s="138">
        <v>632003</v>
      </c>
      <c r="C21" s="133" t="s">
        <v>65</v>
      </c>
      <c r="D21" s="31">
        <v>4000</v>
      </c>
      <c r="E21" s="32">
        <v>4000</v>
      </c>
      <c r="F21" s="32">
        <v>4000</v>
      </c>
    </row>
    <row r="22" spans="1:6" s="14" customFormat="1" ht="15" customHeight="1" outlineLevel="1">
      <c r="A22" s="136"/>
      <c r="B22" s="138">
        <v>633001</v>
      </c>
      <c r="C22" s="133" t="s">
        <v>66</v>
      </c>
      <c r="D22" s="31">
        <v>50</v>
      </c>
      <c r="E22" s="32">
        <v>50</v>
      </c>
      <c r="F22" s="32">
        <v>50</v>
      </c>
    </row>
    <row r="23" spans="1:7" s="14" customFormat="1" ht="15" customHeight="1" outlineLevel="1">
      <c r="A23" s="136"/>
      <c r="B23" s="137" t="s">
        <v>67</v>
      </c>
      <c r="C23" s="133" t="s">
        <v>68</v>
      </c>
      <c r="D23" s="31">
        <v>500</v>
      </c>
      <c r="E23" s="32">
        <v>500</v>
      </c>
      <c r="F23" s="32">
        <v>500</v>
      </c>
      <c r="G23" s="16"/>
    </row>
    <row r="24" spans="1:7" s="16" customFormat="1" ht="15" customHeight="1">
      <c r="A24" s="136"/>
      <c r="B24" s="138">
        <v>633006</v>
      </c>
      <c r="C24" s="133" t="s">
        <v>69</v>
      </c>
      <c r="D24" s="31">
        <v>2000</v>
      </c>
      <c r="E24" s="32">
        <v>2000</v>
      </c>
      <c r="F24" s="32">
        <v>2000</v>
      </c>
      <c r="G24" s="14"/>
    </row>
    <row r="25" spans="1:6" s="14" customFormat="1" ht="15" customHeight="1" outlineLevel="1">
      <c r="A25" s="136"/>
      <c r="B25" s="138">
        <v>633009</v>
      </c>
      <c r="C25" s="133" t="s">
        <v>70</v>
      </c>
      <c r="D25" s="31">
        <v>600</v>
      </c>
      <c r="E25" s="32">
        <v>600</v>
      </c>
      <c r="F25" s="32">
        <v>600</v>
      </c>
    </row>
    <row r="26" spans="1:6" s="14" customFormat="1" ht="15" customHeight="1" outlineLevel="1">
      <c r="A26" s="136"/>
      <c r="B26" s="138">
        <v>633013</v>
      </c>
      <c r="C26" s="133" t="s">
        <v>71</v>
      </c>
      <c r="D26" s="31">
        <v>300</v>
      </c>
      <c r="E26" s="32">
        <v>300</v>
      </c>
      <c r="F26" s="32">
        <v>300</v>
      </c>
    </row>
    <row r="27" spans="1:6" s="14" customFormat="1" ht="15" customHeight="1" outlineLevel="1">
      <c r="A27" s="136"/>
      <c r="B27" s="138">
        <v>633016</v>
      </c>
      <c r="C27" s="133" t="s">
        <v>72</v>
      </c>
      <c r="D27" s="31">
        <v>2000</v>
      </c>
      <c r="E27" s="32">
        <v>2000</v>
      </c>
      <c r="F27" s="32">
        <v>2000</v>
      </c>
    </row>
    <row r="28" spans="1:6" s="14" customFormat="1" ht="15" customHeight="1" outlineLevel="1">
      <c r="A28" s="136"/>
      <c r="B28" s="138">
        <v>633016</v>
      </c>
      <c r="C28" s="133" t="s">
        <v>73</v>
      </c>
      <c r="D28" s="31">
        <v>500</v>
      </c>
      <c r="E28" s="32">
        <v>500</v>
      </c>
      <c r="F28" s="32">
        <v>500</v>
      </c>
    </row>
    <row r="29" spans="1:6" s="14" customFormat="1" ht="15" customHeight="1" outlineLevel="1">
      <c r="A29" s="136"/>
      <c r="B29" s="137" t="s">
        <v>74</v>
      </c>
      <c r="C29" s="133" t="s">
        <v>75</v>
      </c>
      <c r="D29" s="31">
        <v>2500</v>
      </c>
      <c r="E29" s="32">
        <v>2500</v>
      </c>
      <c r="F29" s="32">
        <v>2500</v>
      </c>
    </row>
    <row r="30" spans="1:7" s="14" customFormat="1" ht="15" customHeight="1" outlineLevel="1">
      <c r="A30" s="136"/>
      <c r="B30" s="138">
        <v>634002</v>
      </c>
      <c r="C30" s="133" t="s">
        <v>76</v>
      </c>
      <c r="D30" s="31">
        <v>1000</v>
      </c>
      <c r="E30" s="32">
        <v>1000</v>
      </c>
      <c r="F30" s="32">
        <v>1000</v>
      </c>
      <c r="G30" s="16"/>
    </row>
    <row r="31" spans="1:6" s="14" customFormat="1" ht="15" customHeight="1" outlineLevel="1">
      <c r="A31" s="136"/>
      <c r="B31" s="138">
        <v>634003</v>
      </c>
      <c r="C31" s="133" t="s">
        <v>78</v>
      </c>
      <c r="D31" s="31">
        <v>170</v>
      </c>
      <c r="E31" s="32">
        <v>170</v>
      </c>
      <c r="F31" s="32">
        <v>170</v>
      </c>
    </row>
    <row r="32" spans="1:7" s="16" customFormat="1" ht="15" customHeight="1">
      <c r="A32" s="136"/>
      <c r="B32" s="138">
        <v>634005</v>
      </c>
      <c r="C32" s="133" t="s">
        <v>77</v>
      </c>
      <c r="D32" s="31">
        <v>50</v>
      </c>
      <c r="E32" s="32">
        <v>50</v>
      </c>
      <c r="F32" s="32">
        <v>50</v>
      </c>
      <c r="G32" s="14"/>
    </row>
    <row r="33" spans="1:6" s="14" customFormat="1" ht="15" customHeight="1" outlineLevel="1">
      <c r="A33" s="136"/>
      <c r="B33" s="137" t="s">
        <v>79</v>
      </c>
      <c r="C33" s="133" t="s">
        <v>80</v>
      </c>
      <c r="D33" s="31">
        <v>50</v>
      </c>
      <c r="E33" s="32">
        <v>50</v>
      </c>
      <c r="F33" s="32">
        <v>50</v>
      </c>
    </row>
    <row r="34" spans="1:7" s="14" customFormat="1" ht="15" customHeight="1">
      <c r="A34" s="136"/>
      <c r="B34" s="137" t="s">
        <v>81</v>
      </c>
      <c r="C34" s="133" t="s">
        <v>82</v>
      </c>
      <c r="D34" s="31">
        <v>300</v>
      </c>
      <c r="E34" s="32">
        <v>300</v>
      </c>
      <c r="F34" s="32">
        <v>300</v>
      </c>
      <c r="G34" s="16"/>
    </row>
    <row r="35" spans="1:7" s="16" customFormat="1" ht="15" customHeight="1">
      <c r="A35" s="136"/>
      <c r="B35" s="138">
        <v>635006</v>
      </c>
      <c r="C35" s="133" t="s">
        <v>83</v>
      </c>
      <c r="D35" s="31">
        <v>300</v>
      </c>
      <c r="E35" s="32">
        <v>300</v>
      </c>
      <c r="F35" s="32">
        <v>300</v>
      </c>
      <c r="G35" s="14"/>
    </row>
    <row r="36" spans="1:6" s="14" customFormat="1" ht="15" customHeight="1" outlineLevel="1">
      <c r="A36" s="136"/>
      <c r="B36" s="138">
        <v>635003</v>
      </c>
      <c r="C36" s="133" t="s">
        <v>84</v>
      </c>
      <c r="D36" s="31">
        <v>200</v>
      </c>
      <c r="E36" s="32">
        <v>200</v>
      </c>
      <c r="F36" s="32">
        <v>200</v>
      </c>
    </row>
    <row r="37" spans="1:6" s="14" customFormat="1" ht="15" customHeight="1" outlineLevel="1">
      <c r="A37" s="136"/>
      <c r="B37" s="138">
        <v>635004</v>
      </c>
      <c r="C37" s="133" t="s">
        <v>85</v>
      </c>
      <c r="D37" s="31">
        <v>100</v>
      </c>
      <c r="E37" s="32">
        <v>100</v>
      </c>
      <c r="F37" s="32">
        <v>100</v>
      </c>
    </row>
    <row r="38" spans="1:6" s="14" customFormat="1" ht="15" customHeight="1" outlineLevel="1">
      <c r="A38" s="136"/>
      <c r="B38" s="138">
        <v>636002</v>
      </c>
      <c r="C38" s="133" t="s">
        <v>175</v>
      </c>
      <c r="D38" s="31">
        <v>360</v>
      </c>
      <c r="E38" s="32">
        <v>360</v>
      </c>
      <c r="F38" s="32">
        <v>360</v>
      </c>
    </row>
    <row r="39" spans="1:6" s="14" customFormat="1" ht="15" customHeight="1" outlineLevel="1">
      <c r="A39" s="136"/>
      <c r="B39" s="137" t="s">
        <v>86</v>
      </c>
      <c r="C39" s="133" t="s">
        <v>87</v>
      </c>
      <c r="D39" s="31">
        <v>600</v>
      </c>
      <c r="E39" s="32">
        <v>600</v>
      </c>
      <c r="F39" s="32">
        <v>600</v>
      </c>
    </row>
    <row r="40" spans="1:7" s="14" customFormat="1" ht="15" customHeight="1" outlineLevel="1">
      <c r="A40" s="136"/>
      <c r="B40" s="138">
        <v>637004</v>
      </c>
      <c r="C40" s="133" t="s">
        <v>88</v>
      </c>
      <c r="D40" s="31">
        <v>1000</v>
      </c>
      <c r="E40" s="32">
        <v>1000</v>
      </c>
      <c r="F40" s="32">
        <v>1000</v>
      </c>
      <c r="G40" s="16"/>
    </row>
    <row r="41" spans="1:7" s="16" customFormat="1" ht="15" customHeight="1">
      <c r="A41" s="136"/>
      <c r="B41" s="138">
        <v>637005</v>
      </c>
      <c r="C41" s="133" t="s">
        <v>89</v>
      </c>
      <c r="D41" s="31">
        <v>500</v>
      </c>
      <c r="E41" s="32">
        <v>500</v>
      </c>
      <c r="F41" s="32">
        <v>500</v>
      </c>
      <c r="G41" s="14"/>
    </row>
    <row r="42" spans="1:6" s="14" customFormat="1" ht="15" customHeight="1" outlineLevel="2">
      <c r="A42" s="136"/>
      <c r="B42" s="138">
        <v>637012</v>
      </c>
      <c r="C42" s="133" t="s">
        <v>90</v>
      </c>
      <c r="D42" s="31">
        <v>1000</v>
      </c>
      <c r="E42" s="32">
        <v>1000</v>
      </c>
      <c r="F42" s="32">
        <v>1000</v>
      </c>
    </row>
    <row r="43" spans="1:6" s="14" customFormat="1" ht="15" customHeight="1" outlineLevel="2">
      <c r="A43" s="136"/>
      <c r="B43" s="138">
        <v>637014</v>
      </c>
      <c r="C43" s="133" t="s">
        <v>91</v>
      </c>
      <c r="D43" s="31">
        <v>2500</v>
      </c>
      <c r="E43" s="32">
        <v>2500</v>
      </c>
      <c r="F43" s="32">
        <v>2500</v>
      </c>
    </row>
    <row r="44" spans="1:6" s="14" customFormat="1" ht="15" customHeight="1" outlineLevel="2">
      <c r="A44" s="136"/>
      <c r="B44" s="138">
        <v>637015</v>
      </c>
      <c r="C44" s="133" t="s">
        <v>92</v>
      </c>
      <c r="D44" s="31">
        <v>1500</v>
      </c>
      <c r="E44" s="32">
        <v>1500</v>
      </c>
      <c r="F44" s="32">
        <v>1500</v>
      </c>
    </row>
    <row r="45" spans="1:6" s="14" customFormat="1" ht="15" customHeight="1" outlineLevel="2">
      <c r="A45" s="136"/>
      <c r="B45" s="138">
        <v>637016</v>
      </c>
      <c r="C45" s="133" t="s">
        <v>93</v>
      </c>
      <c r="D45" s="31">
        <v>270</v>
      </c>
      <c r="E45" s="32">
        <v>270</v>
      </c>
      <c r="F45" s="32">
        <v>270</v>
      </c>
    </row>
    <row r="46" spans="1:6" s="14" customFormat="1" ht="15" customHeight="1" outlineLevel="2">
      <c r="A46" s="136"/>
      <c r="B46" s="138">
        <v>637026</v>
      </c>
      <c r="C46" s="133" t="s">
        <v>94</v>
      </c>
      <c r="D46" s="31">
        <v>3000</v>
      </c>
      <c r="E46" s="32">
        <v>3000</v>
      </c>
      <c r="F46" s="32">
        <v>3000</v>
      </c>
    </row>
    <row r="47" spans="1:6" s="14" customFormat="1" ht="15" customHeight="1" outlineLevel="2">
      <c r="A47" s="136"/>
      <c r="B47" s="138">
        <v>637027</v>
      </c>
      <c r="C47" s="133" t="s">
        <v>95</v>
      </c>
      <c r="D47" s="31">
        <v>1500</v>
      </c>
      <c r="E47" s="32">
        <v>1500</v>
      </c>
      <c r="F47" s="32">
        <v>1500</v>
      </c>
    </row>
    <row r="48" spans="1:7" s="16" customFormat="1" ht="15" customHeight="1" outlineLevel="2">
      <c r="A48" s="136"/>
      <c r="B48" s="138">
        <v>642006</v>
      </c>
      <c r="C48" s="133" t="s">
        <v>96</v>
      </c>
      <c r="D48" s="31">
        <v>330</v>
      </c>
      <c r="E48" s="32">
        <v>330</v>
      </c>
      <c r="F48" s="32">
        <v>330</v>
      </c>
      <c r="G48" s="14"/>
    </row>
    <row r="49" spans="1:6" s="14" customFormat="1" ht="15" customHeight="1" outlineLevel="2">
      <c r="A49" s="136"/>
      <c r="B49" s="138">
        <v>642006</v>
      </c>
      <c r="C49" s="133" t="s">
        <v>97</v>
      </c>
      <c r="D49" s="31">
        <v>150</v>
      </c>
      <c r="E49" s="32">
        <v>150</v>
      </c>
      <c r="F49" s="32">
        <v>150</v>
      </c>
    </row>
    <row r="50" spans="1:6" s="62" customFormat="1" ht="15" customHeight="1" outlineLevel="2">
      <c r="A50" s="111"/>
      <c r="B50" s="139"/>
      <c r="C50" s="130" t="s">
        <v>226</v>
      </c>
      <c r="D50" s="66">
        <f>SUM(D51:D61)</f>
        <v>322</v>
      </c>
      <c r="E50" s="66">
        <f>SUM(E51:E61)</f>
        <v>322</v>
      </c>
      <c r="F50" s="66">
        <f>SUM(F51:F61)</f>
        <v>322</v>
      </c>
    </row>
    <row r="51" spans="1:6" s="62" customFormat="1" ht="15" customHeight="1" outlineLevel="2">
      <c r="A51" s="111"/>
      <c r="B51" s="140">
        <v>611</v>
      </c>
      <c r="C51" s="133" t="s">
        <v>227</v>
      </c>
      <c r="D51" s="31">
        <v>136</v>
      </c>
      <c r="E51" s="31">
        <v>136</v>
      </c>
      <c r="F51" s="31">
        <v>136</v>
      </c>
    </row>
    <row r="52" spans="1:6" s="62" customFormat="1" ht="15" customHeight="1" outlineLevel="2">
      <c r="A52" s="111"/>
      <c r="B52" s="140">
        <v>621</v>
      </c>
      <c r="C52" s="133" t="s">
        <v>51</v>
      </c>
      <c r="D52" s="31">
        <v>14</v>
      </c>
      <c r="E52" s="31">
        <v>14</v>
      </c>
      <c r="F52" s="31">
        <v>14</v>
      </c>
    </row>
    <row r="53" spans="1:6" s="62" customFormat="1" ht="15" customHeight="1" outlineLevel="2">
      <c r="A53" s="111"/>
      <c r="B53" s="140">
        <v>625001</v>
      </c>
      <c r="C53" s="133" t="s">
        <v>228</v>
      </c>
      <c r="D53" s="31">
        <v>2</v>
      </c>
      <c r="E53" s="31">
        <v>2</v>
      </c>
      <c r="F53" s="31">
        <v>2</v>
      </c>
    </row>
    <row r="54" spans="1:6" s="62" customFormat="1" ht="15" customHeight="1" outlineLevel="2">
      <c r="A54" s="111"/>
      <c r="B54" s="140">
        <v>625002</v>
      </c>
      <c r="C54" s="133" t="s">
        <v>229</v>
      </c>
      <c r="D54" s="31">
        <v>19</v>
      </c>
      <c r="E54" s="31">
        <v>19</v>
      </c>
      <c r="F54" s="31">
        <v>19</v>
      </c>
    </row>
    <row r="55" spans="1:6" s="62" customFormat="1" ht="15" customHeight="1" outlineLevel="2">
      <c r="A55" s="111"/>
      <c r="B55" s="140">
        <v>625003</v>
      </c>
      <c r="C55" s="133" t="s">
        <v>230</v>
      </c>
      <c r="D55" s="31">
        <v>1</v>
      </c>
      <c r="E55" s="31">
        <v>1</v>
      </c>
      <c r="F55" s="31">
        <v>1</v>
      </c>
    </row>
    <row r="56" spans="1:6" s="62" customFormat="1" ht="15" customHeight="1" outlineLevel="2">
      <c r="A56" s="111"/>
      <c r="B56" s="140">
        <v>625004</v>
      </c>
      <c r="C56" s="133" t="s">
        <v>231</v>
      </c>
      <c r="D56" s="31">
        <v>4</v>
      </c>
      <c r="E56" s="31">
        <v>4</v>
      </c>
      <c r="F56" s="31">
        <v>4</v>
      </c>
    </row>
    <row r="57" spans="1:6" s="62" customFormat="1" ht="15" customHeight="1" outlineLevel="2">
      <c r="A57" s="111"/>
      <c r="B57" s="140">
        <v>625005</v>
      </c>
      <c r="C57" s="133" t="s">
        <v>232</v>
      </c>
      <c r="D57" s="31">
        <v>2</v>
      </c>
      <c r="E57" s="31">
        <v>2</v>
      </c>
      <c r="F57" s="31">
        <v>2</v>
      </c>
    </row>
    <row r="58" spans="1:6" s="62" customFormat="1" ht="15" customHeight="1" outlineLevel="2">
      <c r="A58" s="111"/>
      <c r="B58" s="140">
        <v>625007</v>
      </c>
      <c r="C58" s="133" t="s">
        <v>233</v>
      </c>
      <c r="D58" s="31">
        <v>7</v>
      </c>
      <c r="E58" s="31">
        <v>7</v>
      </c>
      <c r="F58" s="31">
        <v>7</v>
      </c>
    </row>
    <row r="59" spans="1:6" s="62" customFormat="1" ht="15" customHeight="1" outlineLevel="2">
      <c r="A59" s="111"/>
      <c r="B59" s="140">
        <v>632001</v>
      </c>
      <c r="C59" s="133" t="s">
        <v>63</v>
      </c>
      <c r="D59" s="31">
        <v>100</v>
      </c>
      <c r="E59" s="31">
        <v>100</v>
      </c>
      <c r="F59" s="31">
        <v>100</v>
      </c>
    </row>
    <row r="60" spans="1:6" s="62" customFormat="1" ht="15" customHeight="1" outlineLevel="2">
      <c r="A60" s="111"/>
      <c r="B60" s="140">
        <v>632003</v>
      </c>
      <c r="C60" s="133" t="s">
        <v>102</v>
      </c>
      <c r="D60" s="31">
        <v>10</v>
      </c>
      <c r="E60" s="31">
        <v>10</v>
      </c>
      <c r="F60" s="31">
        <v>10</v>
      </c>
    </row>
    <row r="61" spans="1:6" s="62" customFormat="1" ht="15" customHeight="1" outlineLevel="2">
      <c r="A61" s="111"/>
      <c r="B61" s="140">
        <v>633006</v>
      </c>
      <c r="C61" s="133" t="s">
        <v>69</v>
      </c>
      <c r="D61" s="31">
        <v>27</v>
      </c>
      <c r="E61" s="31">
        <v>27</v>
      </c>
      <c r="F61" s="31">
        <v>27</v>
      </c>
    </row>
    <row r="62" spans="1:6" s="47" customFormat="1" ht="15" customHeight="1" outlineLevel="2">
      <c r="A62" s="108" t="s">
        <v>98</v>
      </c>
      <c r="B62" s="128"/>
      <c r="C62" s="129"/>
      <c r="D62" s="46">
        <f>SUM(D63:D66)</f>
        <v>4000</v>
      </c>
      <c r="E62" s="46">
        <f>SUM(E63:E66)</f>
        <v>4000</v>
      </c>
      <c r="F62" s="46">
        <f>SUM(F63:F66)</f>
        <v>4000</v>
      </c>
    </row>
    <row r="63" spans="1:6" s="14" customFormat="1" ht="15" customHeight="1">
      <c r="A63" s="136"/>
      <c r="B63" s="138">
        <v>637005</v>
      </c>
      <c r="C63" s="133" t="s">
        <v>99</v>
      </c>
      <c r="D63" s="31">
        <v>1500</v>
      </c>
      <c r="E63" s="32">
        <v>1500</v>
      </c>
      <c r="F63" s="32">
        <v>1500</v>
      </c>
    </row>
    <row r="64" spans="1:6" s="14" customFormat="1" ht="15" customHeight="1">
      <c r="A64" s="136"/>
      <c r="B64" s="138">
        <v>637012</v>
      </c>
      <c r="C64" s="133" t="s">
        <v>90</v>
      </c>
      <c r="D64" s="31">
        <v>300</v>
      </c>
      <c r="E64" s="32">
        <v>300</v>
      </c>
      <c r="F64" s="32">
        <v>300</v>
      </c>
    </row>
    <row r="65" spans="1:6" s="14" customFormat="1" ht="15" customHeight="1">
      <c r="A65" s="136"/>
      <c r="B65" s="138">
        <v>637035</v>
      </c>
      <c r="C65" s="133" t="s">
        <v>176</v>
      </c>
      <c r="D65" s="31">
        <v>200</v>
      </c>
      <c r="E65" s="32">
        <v>200</v>
      </c>
      <c r="F65" s="32">
        <v>200</v>
      </c>
    </row>
    <row r="66" spans="1:6" s="14" customFormat="1" ht="15" customHeight="1">
      <c r="A66" s="136"/>
      <c r="B66" s="138">
        <v>651002</v>
      </c>
      <c r="C66" s="133" t="s">
        <v>184</v>
      </c>
      <c r="D66" s="31">
        <v>2000</v>
      </c>
      <c r="E66" s="32">
        <v>2000</v>
      </c>
      <c r="F66" s="32">
        <v>2000</v>
      </c>
    </row>
    <row r="67" spans="1:6" s="47" customFormat="1" ht="15" customHeight="1" outlineLevel="1">
      <c r="A67" s="108" t="s">
        <v>100</v>
      </c>
      <c r="B67" s="128"/>
      <c r="C67" s="129"/>
      <c r="D67" s="46">
        <f>SUM(D68:D80)</f>
        <v>2674</v>
      </c>
      <c r="E67" s="46">
        <f>SUM(E68:E80)</f>
        <v>2674</v>
      </c>
      <c r="F67" s="46">
        <f>SUM(F68:F80)</f>
        <v>2674</v>
      </c>
    </row>
    <row r="68" spans="1:6" s="14" customFormat="1" ht="15" customHeight="1">
      <c r="A68" s="136"/>
      <c r="B68" s="137">
        <v>611</v>
      </c>
      <c r="C68" s="133" t="s">
        <v>49</v>
      </c>
      <c r="D68" s="31">
        <v>1421</v>
      </c>
      <c r="E68" s="31">
        <v>1421</v>
      </c>
      <c r="F68" s="31">
        <v>1421</v>
      </c>
    </row>
    <row r="69" spans="1:6" s="14" customFormat="1" ht="15" customHeight="1">
      <c r="A69" s="136"/>
      <c r="B69" s="137">
        <v>614</v>
      </c>
      <c r="C69" s="133" t="s">
        <v>101</v>
      </c>
      <c r="D69" s="31">
        <v>100</v>
      </c>
      <c r="E69" s="31">
        <v>100</v>
      </c>
      <c r="F69" s="31">
        <v>100</v>
      </c>
    </row>
    <row r="70" spans="1:6" s="18" customFormat="1" ht="15" customHeight="1">
      <c r="A70" s="136"/>
      <c r="B70" s="138">
        <v>621</v>
      </c>
      <c r="C70" s="133" t="s">
        <v>126</v>
      </c>
      <c r="D70" s="31">
        <v>142</v>
      </c>
      <c r="E70" s="31">
        <v>142</v>
      </c>
      <c r="F70" s="31">
        <v>142</v>
      </c>
    </row>
    <row r="71" spans="1:6" s="18" customFormat="1" ht="15" customHeight="1">
      <c r="A71" s="136"/>
      <c r="B71" s="138">
        <v>625001</v>
      </c>
      <c r="C71" s="133" t="s">
        <v>127</v>
      </c>
      <c r="D71" s="31">
        <v>20</v>
      </c>
      <c r="E71" s="31">
        <v>20</v>
      </c>
      <c r="F71" s="31">
        <v>20</v>
      </c>
    </row>
    <row r="72" spans="1:6" s="18" customFormat="1" ht="15" customHeight="1">
      <c r="A72" s="136"/>
      <c r="B72" s="138">
        <v>625002</v>
      </c>
      <c r="C72" s="133" t="s">
        <v>168</v>
      </c>
      <c r="D72" s="31">
        <v>199</v>
      </c>
      <c r="E72" s="31">
        <v>199</v>
      </c>
      <c r="F72" s="31">
        <v>199</v>
      </c>
    </row>
    <row r="73" spans="1:6" s="18" customFormat="1" ht="15" customHeight="1">
      <c r="A73" s="136"/>
      <c r="B73" s="138">
        <v>625003</v>
      </c>
      <c r="C73" s="133" t="s">
        <v>110</v>
      </c>
      <c r="D73" s="31">
        <v>11</v>
      </c>
      <c r="E73" s="31">
        <v>11</v>
      </c>
      <c r="F73" s="31">
        <v>11</v>
      </c>
    </row>
    <row r="74" spans="1:6" s="18" customFormat="1" ht="15" customHeight="1">
      <c r="A74" s="136"/>
      <c r="B74" s="138">
        <v>625004</v>
      </c>
      <c r="C74" s="133" t="s">
        <v>128</v>
      </c>
      <c r="D74" s="31">
        <v>43</v>
      </c>
      <c r="E74" s="31">
        <v>43</v>
      </c>
      <c r="F74" s="31">
        <v>43</v>
      </c>
    </row>
    <row r="75" spans="1:6" s="18" customFormat="1" ht="15" customHeight="1">
      <c r="A75" s="136"/>
      <c r="B75" s="138">
        <v>625005</v>
      </c>
      <c r="C75" s="133" t="s">
        <v>129</v>
      </c>
      <c r="D75" s="31">
        <v>14</v>
      </c>
      <c r="E75" s="31">
        <v>14</v>
      </c>
      <c r="F75" s="31">
        <v>14</v>
      </c>
    </row>
    <row r="76" spans="1:6" s="18" customFormat="1" ht="15" customHeight="1">
      <c r="A76" s="136"/>
      <c r="B76" s="138">
        <v>625007</v>
      </c>
      <c r="C76" s="133" t="s">
        <v>130</v>
      </c>
      <c r="D76" s="31">
        <v>68</v>
      </c>
      <c r="E76" s="31">
        <v>68</v>
      </c>
      <c r="F76" s="31">
        <v>68</v>
      </c>
    </row>
    <row r="77" spans="1:6" s="18" customFormat="1" ht="15" customHeight="1">
      <c r="A77" s="136"/>
      <c r="B77" s="138">
        <v>632001</v>
      </c>
      <c r="C77" s="133" t="s">
        <v>63</v>
      </c>
      <c r="D77" s="31">
        <v>250</v>
      </c>
      <c r="E77" s="31">
        <v>250</v>
      </c>
      <c r="F77" s="31">
        <v>250</v>
      </c>
    </row>
    <row r="78" spans="1:6" s="14" customFormat="1" ht="15" customHeight="1" outlineLevel="1">
      <c r="A78" s="136"/>
      <c r="B78" s="138">
        <v>632003</v>
      </c>
      <c r="C78" s="133" t="s">
        <v>102</v>
      </c>
      <c r="D78" s="31">
        <v>6</v>
      </c>
      <c r="E78" s="31">
        <v>6</v>
      </c>
      <c r="F78" s="31">
        <v>6</v>
      </c>
    </row>
    <row r="79" spans="1:6" s="14" customFormat="1" ht="15" customHeight="1">
      <c r="A79" s="136"/>
      <c r="B79" s="138">
        <v>633006</v>
      </c>
      <c r="C79" s="133" t="s">
        <v>69</v>
      </c>
      <c r="D79" s="31">
        <v>200</v>
      </c>
      <c r="E79" s="31">
        <v>200</v>
      </c>
      <c r="F79" s="31">
        <v>200</v>
      </c>
    </row>
    <row r="80" spans="1:6" s="14" customFormat="1" ht="15" customHeight="1">
      <c r="A80" s="136"/>
      <c r="B80" s="138">
        <v>637001</v>
      </c>
      <c r="C80" s="133" t="s">
        <v>87</v>
      </c>
      <c r="D80" s="31">
        <v>200</v>
      </c>
      <c r="E80" s="31">
        <v>200</v>
      </c>
      <c r="F80" s="31">
        <v>200</v>
      </c>
    </row>
    <row r="81" spans="1:6" s="47" customFormat="1" ht="15" customHeight="1">
      <c r="A81" s="108" t="s">
        <v>104</v>
      </c>
      <c r="B81" s="128"/>
      <c r="C81" s="141"/>
      <c r="D81" s="46">
        <f>SUM(D82)</f>
        <v>26</v>
      </c>
      <c r="E81" s="46">
        <f>E82</f>
        <v>26</v>
      </c>
      <c r="F81" s="46">
        <f>F82</f>
        <v>26</v>
      </c>
    </row>
    <row r="82" spans="1:6" s="14" customFormat="1" ht="15" customHeight="1">
      <c r="A82" s="136" t="s">
        <v>105</v>
      </c>
      <c r="B82" s="138">
        <v>637026</v>
      </c>
      <c r="C82" s="133" t="s">
        <v>106</v>
      </c>
      <c r="D82" s="31">
        <v>26</v>
      </c>
      <c r="E82" s="32">
        <v>26</v>
      </c>
      <c r="F82" s="32">
        <v>26</v>
      </c>
    </row>
    <row r="83" spans="1:7" s="28" customFormat="1" ht="15" customHeight="1">
      <c r="A83" s="108" t="s">
        <v>107</v>
      </c>
      <c r="B83" s="128"/>
      <c r="C83" s="129"/>
      <c r="D83" s="46">
        <f>SUM(D84:D89)</f>
        <v>2620</v>
      </c>
      <c r="E83" s="46">
        <f>SUM(E84:E89)</f>
        <v>2620</v>
      </c>
      <c r="F83" s="46">
        <f>SUM(F84:F89)</f>
        <v>2620</v>
      </c>
      <c r="G83" s="47"/>
    </row>
    <row r="84" spans="1:6" s="61" customFormat="1" ht="15" customHeight="1">
      <c r="A84" s="113"/>
      <c r="B84" s="132">
        <v>632001</v>
      </c>
      <c r="C84" s="133" t="s">
        <v>63</v>
      </c>
      <c r="D84" s="32">
        <v>240</v>
      </c>
      <c r="E84" s="32">
        <v>240</v>
      </c>
      <c r="F84" s="32">
        <v>240</v>
      </c>
    </row>
    <row r="85" spans="1:6" s="61" customFormat="1" ht="15" customHeight="1">
      <c r="A85" s="113"/>
      <c r="B85" s="132">
        <v>632002</v>
      </c>
      <c r="C85" s="133" t="s">
        <v>64</v>
      </c>
      <c r="D85" s="32">
        <v>50</v>
      </c>
      <c r="E85" s="32">
        <v>50</v>
      </c>
      <c r="F85" s="32">
        <v>50</v>
      </c>
    </row>
    <row r="86" spans="1:6" s="14" customFormat="1" ht="15" customHeight="1">
      <c r="A86" s="136"/>
      <c r="B86" s="138">
        <v>633006</v>
      </c>
      <c r="C86" s="133" t="s">
        <v>108</v>
      </c>
      <c r="D86" s="31">
        <v>500</v>
      </c>
      <c r="E86" s="32">
        <v>500</v>
      </c>
      <c r="F86" s="32">
        <v>500</v>
      </c>
    </row>
    <row r="87" spans="1:6" s="14" customFormat="1" ht="15" customHeight="1">
      <c r="A87" s="136"/>
      <c r="B87" s="137" t="s">
        <v>74</v>
      </c>
      <c r="C87" s="133" t="s">
        <v>75</v>
      </c>
      <c r="D87" s="31">
        <v>1000</v>
      </c>
      <c r="E87" s="32">
        <v>1000</v>
      </c>
      <c r="F87" s="32">
        <v>1000</v>
      </c>
    </row>
    <row r="88" spans="1:6" s="14" customFormat="1" ht="15" customHeight="1">
      <c r="A88" s="136"/>
      <c r="B88" s="138">
        <v>634003</v>
      </c>
      <c r="C88" s="133" t="s">
        <v>78</v>
      </c>
      <c r="D88" s="31">
        <v>330</v>
      </c>
      <c r="E88" s="32">
        <v>330</v>
      </c>
      <c r="F88" s="32">
        <v>330</v>
      </c>
    </row>
    <row r="89" spans="1:6" s="14" customFormat="1" ht="15" customHeight="1" outlineLevel="1">
      <c r="A89" s="136"/>
      <c r="B89" s="138">
        <v>637002</v>
      </c>
      <c r="C89" s="133" t="s">
        <v>109</v>
      </c>
      <c r="D89" s="31">
        <v>500</v>
      </c>
      <c r="E89" s="32">
        <v>500</v>
      </c>
      <c r="F89" s="32">
        <v>500</v>
      </c>
    </row>
    <row r="90" spans="1:6" s="47" customFormat="1" ht="15" customHeight="1">
      <c r="A90" s="108" t="s">
        <v>111</v>
      </c>
      <c r="B90" s="128"/>
      <c r="C90" s="141"/>
      <c r="D90" s="46">
        <f>SUM(D91:D91)</f>
        <v>6500</v>
      </c>
      <c r="E90" s="46">
        <f>SUM(E91:E91)</f>
        <v>6500</v>
      </c>
      <c r="F90" s="46">
        <f>SUM(F91:F91)</f>
        <v>6500</v>
      </c>
    </row>
    <row r="91" spans="1:6" s="14" customFormat="1" ht="15" customHeight="1">
      <c r="A91" s="136"/>
      <c r="B91" s="138">
        <v>635006</v>
      </c>
      <c r="C91" s="133" t="s">
        <v>112</v>
      </c>
      <c r="D91" s="31">
        <v>6500</v>
      </c>
      <c r="E91" s="32">
        <v>6500</v>
      </c>
      <c r="F91" s="32">
        <v>6500</v>
      </c>
    </row>
    <row r="92" spans="1:6" s="47" customFormat="1" ht="15" customHeight="1">
      <c r="A92" s="127" t="s">
        <v>241</v>
      </c>
      <c r="B92" s="142"/>
      <c r="C92" s="141"/>
      <c r="D92" s="46">
        <f>SUM(D93:D93)</f>
        <v>500</v>
      </c>
      <c r="E92" s="46">
        <f>SUM(E93:E93)</f>
        <v>500</v>
      </c>
      <c r="F92" s="46">
        <f>SUM(F93:F93)</f>
        <v>500</v>
      </c>
    </row>
    <row r="93" spans="1:6" s="14" customFormat="1" ht="15.75" customHeight="1">
      <c r="A93" s="136"/>
      <c r="B93" s="138">
        <v>637003</v>
      </c>
      <c r="C93" s="133" t="s">
        <v>210</v>
      </c>
      <c r="D93" s="31">
        <v>500</v>
      </c>
      <c r="E93" s="32">
        <v>500</v>
      </c>
      <c r="F93" s="32">
        <v>500</v>
      </c>
    </row>
    <row r="94" spans="1:6" s="47" customFormat="1" ht="15" customHeight="1">
      <c r="A94" s="108" t="s">
        <v>113</v>
      </c>
      <c r="B94" s="128"/>
      <c r="C94" s="129"/>
      <c r="D94" s="46">
        <f>SUM(D95:D97)</f>
        <v>23292</v>
      </c>
      <c r="E94" s="46">
        <f>SUM(E95:E97)</f>
        <v>24392</v>
      </c>
      <c r="F94" s="46">
        <f>SUM(F95:F97)</f>
        <v>25492</v>
      </c>
    </row>
    <row r="95" spans="1:6" s="14" customFormat="1" ht="15" customHeight="1">
      <c r="A95" s="136"/>
      <c r="B95" s="138">
        <v>636001</v>
      </c>
      <c r="C95" s="133" t="s">
        <v>114</v>
      </c>
      <c r="D95" s="31">
        <v>1992</v>
      </c>
      <c r="E95" s="32">
        <v>1992</v>
      </c>
      <c r="F95" s="32">
        <v>1992</v>
      </c>
    </row>
    <row r="96" spans="1:6" s="14" customFormat="1" ht="15" customHeight="1">
      <c r="A96" s="136"/>
      <c r="B96" s="138">
        <v>637004</v>
      </c>
      <c r="C96" s="133" t="s">
        <v>180</v>
      </c>
      <c r="D96" s="31">
        <v>20000</v>
      </c>
      <c r="E96" s="32">
        <v>21000</v>
      </c>
      <c r="F96" s="32">
        <v>22000</v>
      </c>
    </row>
    <row r="97" spans="1:6" s="14" customFormat="1" ht="15" customHeight="1">
      <c r="A97" s="136"/>
      <c r="B97" s="138">
        <v>637012</v>
      </c>
      <c r="C97" s="133" t="s">
        <v>179</v>
      </c>
      <c r="D97" s="31">
        <v>1300</v>
      </c>
      <c r="E97" s="32">
        <v>1400</v>
      </c>
      <c r="F97" s="32">
        <v>1500</v>
      </c>
    </row>
    <row r="98" spans="1:7" s="28" customFormat="1" ht="15" customHeight="1" outlineLevel="1">
      <c r="A98" s="108" t="s">
        <v>169</v>
      </c>
      <c r="B98" s="143"/>
      <c r="C98" s="141"/>
      <c r="D98" s="46">
        <f>SUM(D99:D114)</f>
        <v>30834</v>
      </c>
      <c r="E98" s="46">
        <f>SUM(E99:E114)</f>
        <v>30306</v>
      </c>
      <c r="F98" s="46">
        <f>SUM(F99:F114)</f>
        <v>29959</v>
      </c>
      <c r="G98" s="47"/>
    </row>
    <row r="99" spans="1:7" s="28" customFormat="1" ht="15" customHeight="1" outlineLevel="1">
      <c r="A99" s="108"/>
      <c r="B99" s="132">
        <v>611</v>
      </c>
      <c r="C99" s="133" t="s">
        <v>125</v>
      </c>
      <c r="D99" s="32">
        <v>13333</v>
      </c>
      <c r="E99" s="32">
        <v>13333</v>
      </c>
      <c r="F99" s="32">
        <v>13333</v>
      </c>
      <c r="G99" s="47"/>
    </row>
    <row r="100" spans="1:7" s="28" customFormat="1" ht="15" customHeight="1" outlineLevel="1">
      <c r="A100" s="108"/>
      <c r="B100" s="138">
        <v>621</v>
      </c>
      <c r="C100" s="133" t="s">
        <v>126</v>
      </c>
      <c r="D100" s="32">
        <v>1350</v>
      </c>
      <c r="E100" s="32">
        <v>1350</v>
      </c>
      <c r="F100" s="32">
        <v>1350</v>
      </c>
      <c r="G100" s="47"/>
    </row>
    <row r="101" spans="1:7" s="28" customFormat="1" ht="15" customHeight="1" outlineLevel="1">
      <c r="A101" s="108"/>
      <c r="B101" s="138">
        <v>625001</v>
      </c>
      <c r="C101" s="133" t="s">
        <v>127</v>
      </c>
      <c r="D101" s="32">
        <v>185</v>
      </c>
      <c r="E101" s="32">
        <v>185</v>
      </c>
      <c r="F101" s="32">
        <v>185</v>
      </c>
      <c r="G101" s="47"/>
    </row>
    <row r="102" spans="1:7" s="28" customFormat="1" ht="15" customHeight="1" outlineLevel="1">
      <c r="A102" s="108"/>
      <c r="B102" s="138">
        <v>625002</v>
      </c>
      <c r="C102" s="133" t="s">
        <v>168</v>
      </c>
      <c r="D102" s="32">
        <v>1863</v>
      </c>
      <c r="E102" s="32">
        <v>1863</v>
      </c>
      <c r="F102" s="32">
        <v>1863</v>
      </c>
      <c r="G102" s="47"/>
    </row>
    <row r="103" spans="1:7" s="28" customFormat="1" ht="15" customHeight="1" outlineLevel="1">
      <c r="A103" s="108"/>
      <c r="B103" s="138">
        <v>625003</v>
      </c>
      <c r="C103" s="133" t="s">
        <v>110</v>
      </c>
      <c r="D103" s="32">
        <v>396</v>
      </c>
      <c r="E103" s="32">
        <v>396</v>
      </c>
      <c r="F103" s="32">
        <v>396</v>
      </c>
      <c r="G103" s="47"/>
    </row>
    <row r="104" spans="1:7" s="28" customFormat="1" ht="15" customHeight="1" outlineLevel="1">
      <c r="A104" s="108"/>
      <c r="B104" s="138">
        <v>625004</v>
      </c>
      <c r="C104" s="133" t="s">
        <v>128</v>
      </c>
      <c r="D104" s="32">
        <v>131</v>
      </c>
      <c r="E104" s="32">
        <v>131</v>
      </c>
      <c r="F104" s="32">
        <v>131</v>
      </c>
      <c r="G104" s="47"/>
    </row>
    <row r="105" spans="1:7" s="28" customFormat="1" ht="15" customHeight="1" outlineLevel="1">
      <c r="A105" s="108"/>
      <c r="B105" s="138">
        <v>625005</v>
      </c>
      <c r="C105" s="133" t="s">
        <v>129</v>
      </c>
      <c r="D105" s="32">
        <v>104</v>
      </c>
      <c r="E105" s="32">
        <v>104</v>
      </c>
      <c r="F105" s="32">
        <v>104</v>
      </c>
      <c r="G105" s="47"/>
    </row>
    <row r="106" spans="1:7" s="28" customFormat="1" ht="15" customHeight="1" outlineLevel="1">
      <c r="A106" s="108"/>
      <c r="B106" s="138">
        <v>625007</v>
      </c>
      <c r="C106" s="133" t="s">
        <v>130</v>
      </c>
      <c r="D106" s="32">
        <v>630</v>
      </c>
      <c r="E106" s="32">
        <v>630</v>
      </c>
      <c r="F106" s="32">
        <v>630</v>
      </c>
      <c r="G106" s="47"/>
    </row>
    <row r="107" spans="1:6" s="14" customFormat="1" ht="15" customHeight="1">
      <c r="A107" s="136"/>
      <c r="B107" s="138">
        <v>633006</v>
      </c>
      <c r="C107" s="133" t="s">
        <v>108</v>
      </c>
      <c r="D107" s="31">
        <v>1660</v>
      </c>
      <c r="E107" s="32">
        <v>1660</v>
      </c>
      <c r="F107" s="32">
        <v>1660</v>
      </c>
    </row>
    <row r="108" spans="1:6" s="14" customFormat="1" ht="15" customHeight="1">
      <c r="A108" s="136"/>
      <c r="B108" s="138">
        <v>633015</v>
      </c>
      <c r="C108" s="133" t="s">
        <v>170</v>
      </c>
      <c r="D108" s="31">
        <v>700</v>
      </c>
      <c r="E108" s="32">
        <v>500</v>
      </c>
      <c r="F108" s="32">
        <v>500</v>
      </c>
    </row>
    <row r="109" spans="1:7" s="16" customFormat="1" ht="15" customHeight="1" outlineLevel="1">
      <c r="A109" s="136"/>
      <c r="B109" s="138">
        <v>635004</v>
      </c>
      <c r="C109" s="133" t="s">
        <v>119</v>
      </c>
      <c r="D109" s="31">
        <v>1000</v>
      </c>
      <c r="E109" s="32">
        <v>1000</v>
      </c>
      <c r="F109" s="32">
        <v>1000</v>
      </c>
      <c r="G109" s="14"/>
    </row>
    <row r="110" spans="1:7" s="16" customFormat="1" ht="15" customHeight="1" outlineLevel="1">
      <c r="A110" s="136"/>
      <c r="B110" s="138">
        <v>637004</v>
      </c>
      <c r="C110" s="133" t="s">
        <v>120</v>
      </c>
      <c r="D110" s="31">
        <v>5000</v>
      </c>
      <c r="E110" s="32">
        <v>5000</v>
      </c>
      <c r="F110" s="32">
        <v>5000</v>
      </c>
      <c r="G110" s="14"/>
    </row>
    <row r="111" spans="1:7" s="14" customFormat="1" ht="15" customHeight="1" outlineLevel="1">
      <c r="A111" s="136"/>
      <c r="B111" s="138">
        <v>637005</v>
      </c>
      <c r="C111" s="133" t="s">
        <v>121</v>
      </c>
      <c r="D111" s="31">
        <v>2000</v>
      </c>
      <c r="E111" s="32">
        <v>2000</v>
      </c>
      <c r="F111" s="32">
        <v>2000</v>
      </c>
      <c r="G111" s="16"/>
    </row>
    <row r="112" spans="1:7" s="14" customFormat="1" ht="15" customHeight="1" outlineLevel="1">
      <c r="A112" s="136"/>
      <c r="B112" s="138">
        <v>637035</v>
      </c>
      <c r="C112" s="133" t="s">
        <v>212</v>
      </c>
      <c r="D112" s="31">
        <v>120</v>
      </c>
      <c r="E112" s="32">
        <v>68</v>
      </c>
      <c r="F112" s="32">
        <v>12</v>
      </c>
      <c r="G112" s="16"/>
    </row>
    <row r="113" spans="1:6" s="14" customFormat="1" ht="15" customHeight="1" outlineLevel="1">
      <c r="A113" s="136"/>
      <c r="B113" s="138">
        <v>641006</v>
      </c>
      <c r="C113" s="133" t="s">
        <v>122</v>
      </c>
      <c r="D113" s="31">
        <v>1730</v>
      </c>
      <c r="E113" s="32">
        <v>1730</v>
      </c>
      <c r="F113" s="32">
        <v>1730</v>
      </c>
    </row>
    <row r="114" spans="1:6" s="14" customFormat="1" ht="15" customHeight="1" outlineLevel="1">
      <c r="A114" s="136"/>
      <c r="B114" s="138">
        <v>651004</v>
      </c>
      <c r="C114" s="133" t="s">
        <v>211</v>
      </c>
      <c r="D114" s="31">
        <v>632</v>
      </c>
      <c r="E114" s="32">
        <v>356</v>
      </c>
      <c r="F114" s="32">
        <v>65</v>
      </c>
    </row>
    <row r="115" spans="1:7" s="28" customFormat="1" ht="15" customHeight="1" outlineLevel="1">
      <c r="A115" s="108" t="s">
        <v>115</v>
      </c>
      <c r="B115" s="128"/>
      <c r="C115" s="141"/>
      <c r="D115" s="46">
        <f>SUM(D116:D119)</f>
        <v>8980</v>
      </c>
      <c r="E115" s="46">
        <f>SUM(E116:E119)</f>
        <v>8980</v>
      </c>
      <c r="F115" s="46">
        <f>SUM(F116:F119)</f>
        <v>8980</v>
      </c>
      <c r="G115" s="47"/>
    </row>
    <row r="116" spans="1:6" s="14" customFormat="1" ht="15" customHeight="1">
      <c r="A116" s="136"/>
      <c r="B116" s="137" t="s">
        <v>116</v>
      </c>
      <c r="C116" s="133" t="s">
        <v>63</v>
      </c>
      <c r="D116" s="31">
        <v>8000</v>
      </c>
      <c r="E116" s="32">
        <v>8000</v>
      </c>
      <c r="F116" s="32">
        <v>8000</v>
      </c>
    </row>
    <row r="117" spans="1:6" s="14" customFormat="1" ht="15" customHeight="1">
      <c r="A117" s="136"/>
      <c r="B117" s="137">
        <v>633006</v>
      </c>
      <c r="C117" s="133" t="s">
        <v>69</v>
      </c>
      <c r="D117" s="31">
        <v>200</v>
      </c>
      <c r="E117" s="32">
        <v>200</v>
      </c>
      <c r="F117" s="32">
        <v>200</v>
      </c>
    </row>
    <row r="118" spans="1:7" s="17" customFormat="1" ht="15" customHeight="1" outlineLevel="1">
      <c r="A118" s="136"/>
      <c r="B118" s="137">
        <v>634006</v>
      </c>
      <c r="C118" s="133" t="s">
        <v>117</v>
      </c>
      <c r="D118" s="31">
        <v>300</v>
      </c>
      <c r="E118" s="32">
        <v>300</v>
      </c>
      <c r="F118" s="32">
        <v>300</v>
      </c>
      <c r="G118" s="14"/>
    </row>
    <row r="119" spans="1:6" s="14" customFormat="1" ht="15" customHeight="1">
      <c r="A119" s="136"/>
      <c r="B119" s="138">
        <v>637027</v>
      </c>
      <c r="C119" s="133" t="s">
        <v>213</v>
      </c>
      <c r="D119" s="31">
        <v>480</v>
      </c>
      <c r="E119" s="32">
        <v>480</v>
      </c>
      <c r="F119" s="32">
        <v>480</v>
      </c>
    </row>
    <row r="120" spans="1:7" s="28" customFormat="1" ht="15" customHeight="1" outlineLevel="1">
      <c r="A120" s="108" t="s">
        <v>123</v>
      </c>
      <c r="B120" s="143"/>
      <c r="C120" s="141"/>
      <c r="D120" s="46">
        <f>SUM(D121:D123)</f>
        <v>5100</v>
      </c>
      <c r="E120" s="46">
        <f>SUM(E121:E123)</f>
        <v>5100</v>
      </c>
      <c r="F120" s="46">
        <f>SUM(F121:F123)</f>
        <v>5100</v>
      </c>
      <c r="G120" s="47"/>
    </row>
    <row r="121" spans="1:6" s="14" customFormat="1" ht="15" customHeight="1">
      <c r="A121" s="136"/>
      <c r="B121" s="137" t="s">
        <v>116</v>
      </c>
      <c r="C121" s="133" t="s">
        <v>63</v>
      </c>
      <c r="D121" s="31">
        <v>3500</v>
      </c>
      <c r="E121" s="32">
        <v>3500</v>
      </c>
      <c r="F121" s="32">
        <v>3500</v>
      </c>
    </row>
    <row r="122" spans="1:6" s="14" customFormat="1" ht="15" customHeight="1">
      <c r="A122" s="136"/>
      <c r="B122" s="138">
        <v>632002</v>
      </c>
      <c r="C122" s="133" t="s">
        <v>64</v>
      </c>
      <c r="D122" s="31">
        <v>600</v>
      </c>
      <c r="E122" s="32">
        <v>600</v>
      </c>
      <c r="F122" s="32">
        <v>600</v>
      </c>
    </row>
    <row r="123" spans="1:6" s="14" customFormat="1" ht="15" customHeight="1" outlineLevel="1">
      <c r="A123" s="136"/>
      <c r="B123" s="138">
        <v>635006</v>
      </c>
      <c r="C123" s="133" t="s">
        <v>182</v>
      </c>
      <c r="D123" s="31">
        <v>1000</v>
      </c>
      <c r="E123" s="32">
        <v>1000</v>
      </c>
      <c r="F123" s="32">
        <v>1000</v>
      </c>
    </row>
    <row r="124" spans="1:6" s="47" customFormat="1" ht="15" customHeight="1">
      <c r="A124" s="108" t="s">
        <v>124</v>
      </c>
      <c r="B124" s="135"/>
      <c r="C124" s="129"/>
      <c r="D124" s="46">
        <f>SUM(D125:D137)</f>
        <v>17346</v>
      </c>
      <c r="E124" s="46">
        <f>SUM(E125:E137)</f>
        <v>17346</v>
      </c>
      <c r="F124" s="46">
        <f>SUM(F125:F137)</f>
        <v>17346</v>
      </c>
    </row>
    <row r="125" spans="1:6" s="18" customFormat="1" ht="15" customHeight="1">
      <c r="A125" s="136"/>
      <c r="B125" s="138">
        <v>611</v>
      </c>
      <c r="C125" s="133" t="s">
        <v>125</v>
      </c>
      <c r="D125" s="31">
        <v>3650</v>
      </c>
      <c r="E125" s="32">
        <v>3650</v>
      </c>
      <c r="F125" s="32">
        <v>3650</v>
      </c>
    </row>
    <row r="126" spans="1:6" s="18" customFormat="1" ht="15" customHeight="1">
      <c r="A126" s="136"/>
      <c r="B126" s="138">
        <v>621</v>
      </c>
      <c r="C126" s="133" t="s">
        <v>126</v>
      </c>
      <c r="D126" s="31">
        <v>365</v>
      </c>
      <c r="E126" s="32">
        <v>365</v>
      </c>
      <c r="F126" s="32">
        <v>365</v>
      </c>
    </row>
    <row r="127" spans="1:6" s="18" customFormat="1" ht="15" customHeight="1">
      <c r="A127" s="136"/>
      <c r="B127" s="138">
        <v>625001</v>
      </c>
      <c r="C127" s="133" t="s">
        <v>127</v>
      </c>
      <c r="D127" s="31">
        <v>51</v>
      </c>
      <c r="E127" s="32">
        <v>51</v>
      </c>
      <c r="F127" s="32">
        <v>51</v>
      </c>
    </row>
    <row r="128" spans="1:6" s="18" customFormat="1" ht="15" customHeight="1">
      <c r="A128" s="136"/>
      <c r="B128" s="138">
        <v>625002</v>
      </c>
      <c r="C128" s="133" t="s">
        <v>168</v>
      </c>
      <c r="D128" s="31">
        <v>511</v>
      </c>
      <c r="E128" s="32">
        <v>511</v>
      </c>
      <c r="F128" s="32">
        <v>511</v>
      </c>
    </row>
    <row r="129" spans="1:6" s="18" customFormat="1" ht="15" customHeight="1">
      <c r="A129" s="136"/>
      <c r="B129" s="138">
        <v>625003</v>
      </c>
      <c r="C129" s="133" t="s">
        <v>110</v>
      </c>
      <c r="D129" s="31">
        <v>29</v>
      </c>
      <c r="E129" s="32">
        <v>29</v>
      </c>
      <c r="F129" s="32">
        <v>29</v>
      </c>
    </row>
    <row r="130" spans="1:6" s="18" customFormat="1" ht="15" customHeight="1">
      <c r="A130" s="136"/>
      <c r="B130" s="138">
        <v>625004</v>
      </c>
      <c r="C130" s="133" t="s">
        <v>128</v>
      </c>
      <c r="D130" s="31">
        <v>110</v>
      </c>
      <c r="E130" s="32">
        <v>110</v>
      </c>
      <c r="F130" s="32">
        <v>110</v>
      </c>
    </row>
    <row r="131" spans="1:6" s="18" customFormat="1" ht="15" customHeight="1">
      <c r="A131" s="136"/>
      <c r="B131" s="138">
        <v>625005</v>
      </c>
      <c r="C131" s="133" t="s">
        <v>129</v>
      </c>
      <c r="D131" s="31">
        <v>37</v>
      </c>
      <c r="E131" s="32">
        <v>37</v>
      </c>
      <c r="F131" s="32">
        <v>37</v>
      </c>
    </row>
    <row r="132" spans="1:6" s="18" customFormat="1" ht="15" customHeight="1">
      <c r="A132" s="136"/>
      <c r="B132" s="138">
        <v>625007</v>
      </c>
      <c r="C132" s="133" t="s">
        <v>130</v>
      </c>
      <c r="D132" s="31">
        <v>173</v>
      </c>
      <c r="E132" s="32">
        <v>173</v>
      </c>
      <c r="F132" s="32">
        <v>173</v>
      </c>
    </row>
    <row r="133" spans="1:7" s="14" customFormat="1" ht="15" customHeight="1" outlineLevel="1">
      <c r="A133" s="136"/>
      <c r="B133" s="138">
        <v>631001</v>
      </c>
      <c r="C133" s="133" t="s">
        <v>131</v>
      </c>
      <c r="D133" s="31">
        <v>200</v>
      </c>
      <c r="E133" s="32">
        <v>200</v>
      </c>
      <c r="F133" s="32">
        <v>200</v>
      </c>
      <c r="G133" s="16"/>
    </row>
    <row r="134" spans="1:7" s="16" customFormat="1" ht="15" customHeight="1" outlineLevel="1">
      <c r="A134" s="136"/>
      <c r="B134" s="138">
        <v>635006</v>
      </c>
      <c r="C134" s="133" t="s">
        <v>132</v>
      </c>
      <c r="D134" s="31">
        <v>1660</v>
      </c>
      <c r="E134" s="32">
        <v>1660</v>
      </c>
      <c r="F134" s="32">
        <v>1660</v>
      </c>
      <c r="G134" s="14"/>
    </row>
    <row r="135" spans="1:7" s="16" customFormat="1" ht="15" customHeight="1" outlineLevel="1">
      <c r="A135" s="136"/>
      <c r="B135" s="138">
        <v>637004</v>
      </c>
      <c r="C135" s="133" t="s">
        <v>171</v>
      </c>
      <c r="D135" s="31">
        <v>100</v>
      </c>
      <c r="E135" s="32">
        <v>100</v>
      </c>
      <c r="F135" s="32">
        <v>100</v>
      </c>
      <c r="G135" s="14"/>
    </row>
    <row r="136" spans="1:7" s="16" customFormat="1" ht="15" customHeight="1" outlineLevel="1">
      <c r="A136" s="136"/>
      <c r="B136" s="138">
        <v>637027</v>
      </c>
      <c r="C136" s="133" t="s">
        <v>213</v>
      </c>
      <c r="D136" s="31">
        <v>500</v>
      </c>
      <c r="E136" s="32">
        <v>500</v>
      </c>
      <c r="F136" s="32">
        <v>500</v>
      </c>
      <c r="G136" s="14"/>
    </row>
    <row r="137" spans="1:7" s="16" customFormat="1" ht="15" customHeight="1" outlineLevel="1">
      <c r="A137" s="136"/>
      <c r="B137" s="138">
        <v>641001</v>
      </c>
      <c r="C137" s="133" t="s">
        <v>240</v>
      </c>
      <c r="D137" s="31">
        <v>9960</v>
      </c>
      <c r="E137" s="32">
        <v>9960</v>
      </c>
      <c r="F137" s="32">
        <v>9960</v>
      </c>
      <c r="G137" s="14"/>
    </row>
    <row r="138" spans="1:7" s="28" customFormat="1" ht="15" customHeight="1" outlineLevel="1">
      <c r="A138" s="108" t="s">
        <v>133</v>
      </c>
      <c r="B138" s="135"/>
      <c r="C138" s="129"/>
      <c r="D138" s="46">
        <f>SUM(D139:D139)</f>
        <v>300</v>
      </c>
      <c r="E138" s="46">
        <f>SUM(E139:E139)</f>
        <v>300</v>
      </c>
      <c r="F138" s="46">
        <f>SUM(F139:F139)</f>
        <v>300</v>
      </c>
      <c r="G138" s="47"/>
    </row>
    <row r="139" spans="1:6" s="16" customFormat="1" ht="15" customHeight="1" outlineLevel="1">
      <c r="A139" s="136"/>
      <c r="B139" s="138">
        <v>633009</v>
      </c>
      <c r="C139" s="133" t="s">
        <v>70</v>
      </c>
      <c r="D139" s="31">
        <v>300</v>
      </c>
      <c r="E139" s="32">
        <v>300</v>
      </c>
      <c r="F139" s="32">
        <v>300</v>
      </c>
    </row>
    <row r="140" spans="1:6" s="47" customFormat="1" ht="15" customHeight="1" outlineLevel="1">
      <c r="A140" s="108" t="s">
        <v>134</v>
      </c>
      <c r="B140" s="128"/>
      <c r="C140" s="129"/>
      <c r="D140" s="46">
        <f>SUM(D141:D156)</f>
        <v>11076</v>
      </c>
      <c r="E140" s="46">
        <f>SUM(E141:E156)</f>
        <v>11076</v>
      </c>
      <c r="F140" s="46">
        <f>SUM(F141:F156)</f>
        <v>11076</v>
      </c>
    </row>
    <row r="141" spans="1:6" s="14" customFormat="1" ht="15" customHeight="1">
      <c r="A141" s="144"/>
      <c r="B141" s="137">
        <v>631001</v>
      </c>
      <c r="C141" s="145" t="s">
        <v>135</v>
      </c>
      <c r="D141" s="31">
        <v>1500</v>
      </c>
      <c r="E141" s="32">
        <v>1500</v>
      </c>
      <c r="F141" s="32">
        <v>1500</v>
      </c>
    </row>
    <row r="142" spans="1:7" s="14" customFormat="1" ht="15" customHeight="1">
      <c r="A142" s="144"/>
      <c r="B142" s="137">
        <v>631002</v>
      </c>
      <c r="C142" s="145" t="s">
        <v>64</v>
      </c>
      <c r="D142" s="31">
        <v>200</v>
      </c>
      <c r="E142" s="32">
        <v>200</v>
      </c>
      <c r="F142" s="32">
        <v>200</v>
      </c>
      <c r="G142" s="19"/>
    </row>
    <row r="143" spans="1:6" s="19" customFormat="1" ht="15" customHeight="1">
      <c r="A143" s="136"/>
      <c r="B143" s="138">
        <v>633006</v>
      </c>
      <c r="C143" s="133" t="s">
        <v>69</v>
      </c>
      <c r="D143" s="31">
        <v>1000</v>
      </c>
      <c r="E143" s="32">
        <v>1000</v>
      </c>
      <c r="F143" s="32">
        <v>1000</v>
      </c>
    </row>
    <row r="144" spans="1:6" s="14" customFormat="1" ht="15" customHeight="1">
      <c r="A144" s="136"/>
      <c r="B144" s="138">
        <v>633006</v>
      </c>
      <c r="C144" s="133" t="s">
        <v>136</v>
      </c>
      <c r="D144" s="31">
        <v>150</v>
      </c>
      <c r="E144" s="32">
        <v>150</v>
      </c>
      <c r="F144" s="32">
        <v>150</v>
      </c>
    </row>
    <row r="145" spans="1:6" s="14" customFormat="1" ht="15" customHeight="1">
      <c r="A145" s="136"/>
      <c r="B145" s="138">
        <v>637014</v>
      </c>
      <c r="C145" s="133" t="s">
        <v>143</v>
      </c>
      <c r="D145" s="31">
        <v>1000</v>
      </c>
      <c r="E145" s="32">
        <v>1000</v>
      </c>
      <c r="F145" s="32">
        <v>1000</v>
      </c>
    </row>
    <row r="146" spans="1:6" s="14" customFormat="1" ht="15" customHeight="1">
      <c r="A146" s="136"/>
      <c r="B146" s="138">
        <v>633016</v>
      </c>
      <c r="C146" s="133" t="s">
        <v>216</v>
      </c>
      <c r="D146" s="31">
        <v>300</v>
      </c>
      <c r="E146" s="32">
        <v>300</v>
      </c>
      <c r="F146" s="32">
        <v>300</v>
      </c>
    </row>
    <row r="147" spans="1:7" s="14" customFormat="1" ht="15" customHeight="1">
      <c r="A147" s="136"/>
      <c r="B147" s="138">
        <v>633006</v>
      </c>
      <c r="C147" s="133" t="s">
        <v>137</v>
      </c>
      <c r="D147" s="31">
        <v>330</v>
      </c>
      <c r="E147" s="32">
        <v>330</v>
      </c>
      <c r="F147" s="32">
        <v>330</v>
      </c>
      <c r="G147" s="16"/>
    </row>
    <row r="148" spans="1:7" s="16" customFormat="1" ht="15" customHeight="1">
      <c r="A148" s="136"/>
      <c r="B148" s="138">
        <v>633006</v>
      </c>
      <c r="C148" s="133" t="s">
        <v>138</v>
      </c>
      <c r="D148" s="31">
        <v>1000</v>
      </c>
      <c r="E148" s="32">
        <v>1000</v>
      </c>
      <c r="F148" s="32">
        <v>1000</v>
      </c>
      <c r="G148" s="14"/>
    </row>
    <row r="149" spans="1:6" s="14" customFormat="1" ht="15" customHeight="1">
      <c r="A149" s="136"/>
      <c r="B149" s="138">
        <v>637014</v>
      </c>
      <c r="C149" s="133" t="s">
        <v>139</v>
      </c>
      <c r="D149" s="31">
        <v>996</v>
      </c>
      <c r="E149" s="32">
        <v>996</v>
      </c>
      <c r="F149" s="32">
        <v>996</v>
      </c>
    </row>
    <row r="150" spans="1:6" s="14" customFormat="1" ht="15" customHeight="1">
      <c r="A150" s="136"/>
      <c r="B150" s="138">
        <v>633006</v>
      </c>
      <c r="C150" s="133" t="s">
        <v>140</v>
      </c>
      <c r="D150" s="31">
        <v>500</v>
      </c>
      <c r="E150" s="32">
        <v>500</v>
      </c>
      <c r="F150" s="32">
        <v>500</v>
      </c>
    </row>
    <row r="151" spans="1:6" s="14" customFormat="1" ht="15" customHeight="1">
      <c r="A151" s="136"/>
      <c r="B151" s="138">
        <v>637014</v>
      </c>
      <c r="C151" s="133" t="s">
        <v>214</v>
      </c>
      <c r="D151" s="31">
        <v>1000</v>
      </c>
      <c r="E151" s="32">
        <v>1000</v>
      </c>
      <c r="F151" s="32">
        <v>1000</v>
      </c>
    </row>
    <row r="152" spans="1:6" s="14" customFormat="1" ht="15" customHeight="1">
      <c r="A152" s="136"/>
      <c r="B152" s="138">
        <v>633006</v>
      </c>
      <c r="C152" s="133" t="s">
        <v>141</v>
      </c>
      <c r="D152" s="31">
        <v>1200</v>
      </c>
      <c r="E152" s="32">
        <v>1200</v>
      </c>
      <c r="F152" s="32">
        <v>1200</v>
      </c>
    </row>
    <row r="153" spans="1:6" s="14" customFormat="1" ht="15" customHeight="1">
      <c r="A153" s="136"/>
      <c r="B153" s="138">
        <v>633006</v>
      </c>
      <c r="C153" s="133" t="s">
        <v>142</v>
      </c>
      <c r="D153" s="31">
        <v>300</v>
      </c>
      <c r="E153" s="32">
        <v>300</v>
      </c>
      <c r="F153" s="32">
        <v>300</v>
      </c>
    </row>
    <row r="154" spans="1:6" s="14" customFormat="1" ht="15" customHeight="1">
      <c r="A154" s="136"/>
      <c r="B154" s="138">
        <v>633006</v>
      </c>
      <c r="C154" s="133" t="s">
        <v>215</v>
      </c>
      <c r="D154" s="31">
        <v>300</v>
      </c>
      <c r="E154" s="32">
        <v>300</v>
      </c>
      <c r="F154" s="32">
        <v>300</v>
      </c>
    </row>
    <row r="155" spans="1:6" s="14" customFormat="1" ht="15" customHeight="1">
      <c r="A155" s="136"/>
      <c r="B155" s="138">
        <v>635006</v>
      </c>
      <c r="C155" s="133" t="s">
        <v>144</v>
      </c>
      <c r="D155" s="31">
        <v>1000</v>
      </c>
      <c r="E155" s="32">
        <v>1000</v>
      </c>
      <c r="F155" s="32">
        <v>1000</v>
      </c>
    </row>
    <row r="156" spans="1:6" s="14" customFormat="1" ht="15" customHeight="1">
      <c r="A156" s="136"/>
      <c r="B156" s="138" t="s">
        <v>145</v>
      </c>
      <c r="C156" s="133" t="s">
        <v>146</v>
      </c>
      <c r="D156" s="31">
        <v>300</v>
      </c>
      <c r="E156" s="32">
        <v>300</v>
      </c>
      <c r="F156" s="32">
        <v>300</v>
      </c>
    </row>
    <row r="157" spans="1:6" s="47" customFormat="1" ht="15" customHeight="1">
      <c r="A157" s="108" t="s">
        <v>147</v>
      </c>
      <c r="B157" s="128"/>
      <c r="C157" s="129"/>
      <c r="D157" s="46">
        <f>D158</f>
        <v>300</v>
      </c>
      <c r="E157" s="46">
        <f>E158</f>
        <v>300</v>
      </c>
      <c r="F157" s="46">
        <f>F158</f>
        <v>300</v>
      </c>
    </row>
    <row r="158" spans="1:6" s="14" customFormat="1" ht="15" customHeight="1">
      <c r="A158" s="146"/>
      <c r="B158" s="132">
        <v>635006</v>
      </c>
      <c r="C158" s="110" t="s">
        <v>148</v>
      </c>
      <c r="D158" s="31">
        <v>300</v>
      </c>
      <c r="E158" s="33">
        <v>300</v>
      </c>
      <c r="F158" s="33">
        <v>300</v>
      </c>
    </row>
    <row r="159" spans="1:7" s="50" customFormat="1" ht="15" customHeight="1">
      <c r="A159" s="108" t="s">
        <v>149</v>
      </c>
      <c r="B159" s="143"/>
      <c r="C159" s="141"/>
      <c r="D159" s="46">
        <f>SUM(D160:D162)</f>
        <v>733</v>
      </c>
      <c r="E159" s="46">
        <f>SUM(E160:E162)</f>
        <v>733</v>
      </c>
      <c r="F159" s="46">
        <f>SUM(F160:F162)</f>
        <v>733</v>
      </c>
      <c r="G159" s="49"/>
    </row>
    <row r="160" spans="1:7" s="21" customFormat="1" ht="15" customHeight="1">
      <c r="A160" s="136"/>
      <c r="B160" s="137" t="s">
        <v>116</v>
      </c>
      <c r="C160" s="133" t="s">
        <v>63</v>
      </c>
      <c r="D160" s="31">
        <v>200</v>
      </c>
      <c r="E160" s="32">
        <v>200</v>
      </c>
      <c r="F160" s="32">
        <v>200</v>
      </c>
      <c r="G160" s="14"/>
    </row>
    <row r="161" spans="1:6" s="14" customFormat="1" ht="15" customHeight="1">
      <c r="A161" s="136"/>
      <c r="B161" s="138">
        <v>632002</v>
      </c>
      <c r="C161" s="133" t="s">
        <v>64</v>
      </c>
      <c r="D161" s="31">
        <v>33</v>
      </c>
      <c r="E161" s="32">
        <v>33</v>
      </c>
      <c r="F161" s="32">
        <v>33</v>
      </c>
    </row>
    <row r="162" spans="1:6" s="14" customFormat="1" ht="15" customHeight="1" outlineLevel="1">
      <c r="A162" s="136"/>
      <c r="B162" s="138">
        <v>635006</v>
      </c>
      <c r="C162" s="133" t="s">
        <v>181</v>
      </c>
      <c r="D162" s="31">
        <v>500</v>
      </c>
      <c r="E162" s="32">
        <v>500</v>
      </c>
      <c r="F162" s="32">
        <v>500</v>
      </c>
    </row>
    <row r="163" spans="1:6" s="28" customFormat="1" ht="15" customHeight="1" outlineLevel="1">
      <c r="A163" s="108" t="s">
        <v>217</v>
      </c>
      <c r="B163" s="135"/>
      <c r="C163" s="129"/>
      <c r="D163" s="48">
        <f>SUM(D164)</f>
        <v>10000</v>
      </c>
      <c r="E163" s="48">
        <f>SUM(E164)</f>
        <v>10000</v>
      </c>
      <c r="F163" s="48">
        <f>SUM(F164)</f>
        <v>10000</v>
      </c>
    </row>
    <row r="164" spans="1:6" s="61" customFormat="1" ht="15" customHeight="1" outlineLevel="1">
      <c r="A164" s="113"/>
      <c r="B164" s="140">
        <v>632001</v>
      </c>
      <c r="C164" s="133" t="s">
        <v>63</v>
      </c>
      <c r="D164" s="31">
        <v>10000</v>
      </c>
      <c r="E164" s="32">
        <v>10000</v>
      </c>
      <c r="F164" s="32">
        <v>10000</v>
      </c>
    </row>
    <row r="165" spans="1:7" s="28" customFormat="1" ht="15" customHeight="1" outlineLevel="1">
      <c r="A165" s="108" t="s">
        <v>150</v>
      </c>
      <c r="B165" s="143"/>
      <c r="C165" s="141"/>
      <c r="D165" s="46">
        <f>SUM(D166:D175)</f>
        <v>9872</v>
      </c>
      <c r="E165" s="46">
        <f>SUM(E166:E175)</f>
        <v>9872</v>
      </c>
      <c r="F165" s="46">
        <f>SUM(F166:F175)</f>
        <v>9872</v>
      </c>
      <c r="G165" s="47"/>
    </row>
    <row r="166" spans="1:6" s="14" customFormat="1" ht="15" customHeight="1" outlineLevel="1">
      <c r="A166" s="127" t="s">
        <v>105</v>
      </c>
      <c r="B166" s="137">
        <v>611</v>
      </c>
      <c r="C166" s="133" t="s">
        <v>49</v>
      </c>
      <c r="D166" s="31">
        <v>7092</v>
      </c>
      <c r="E166" s="32">
        <v>7092</v>
      </c>
      <c r="F166" s="32">
        <v>7092</v>
      </c>
    </row>
    <row r="167" spans="1:6" s="14" customFormat="1" ht="15" customHeight="1">
      <c r="A167" s="108" t="s">
        <v>105</v>
      </c>
      <c r="B167" s="138">
        <v>621</v>
      </c>
      <c r="C167" s="133" t="s">
        <v>126</v>
      </c>
      <c r="D167" s="31">
        <v>355</v>
      </c>
      <c r="E167" s="32">
        <v>355</v>
      </c>
      <c r="F167" s="32">
        <v>355</v>
      </c>
    </row>
    <row r="168" spans="1:6" s="14" customFormat="1" ht="15" customHeight="1">
      <c r="A168" s="147" t="s">
        <v>105</v>
      </c>
      <c r="B168" s="138">
        <v>623</v>
      </c>
      <c r="C168" s="133" t="s">
        <v>126</v>
      </c>
      <c r="D168" s="31">
        <v>355</v>
      </c>
      <c r="E168" s="32">
        <v>355</v>
      </c>
      <c r="F168" s="32">
        <v>355</v>
      </c>
    </row>
    <row r="169" spans="1:6" s="14" customFormat="1" ht="15" customHeight="1" outlineLevel="1">
      <c r="A169" s="147" t="s">
        <v>105</v>
      </c>
      <c r="B169" s="138">
        <v>625001</v>
      </c>
      <c r="C169" s="133" t="s">
        <v>127</v>
      </c>
      <c r="D169" s="31">
        <v>99</v>
      </c>
      <c r="E169" s="32">
        <v>99</v>
      </c>
      <c r="F169" s="32">
        <v>99</v>
      </c>
    </row>
    <row r="170" spans="1:6" s="14" customFormat="1" ht="15" customHeight="1" outlineLevel="1">
      <c r="A170" s="147" t="s">
        <v>105</v>
      </c>
      <c r="B170" s="138">
        <v>625002</v>
      </c>
      <c r="C170" s="133" t="s">
        <v>168</v>
      </c>
      <c r="D170" s="31">
        <v>993</v>
      </c>
      <c r="E170" s="32">
        <v>993</v>
      </c>
      <c r="F170" s="32">
        <v>993</v>
      </c>
    </row>
    <row r="171" spans="1:6" s="14" customFormat="1" ht="15" customHeight="1" outlineLevel="1">
      <c r="A171" s="147"/>
      <c r="B171" s="138">
        <v>625003</v>
      </c>
      <c r="C171" s="133" t="s">
        <v>110</v>
      </c>
      <c r="D171" s="31">
        <v>57</v>
      </c>
      <c r="E171" s="32">
        <v>57</v>
      </c>
      <c r="F171" s="32">
        <v>57</v>
      </c>
    </row>
    <row r="172" spans="1:6" s="14" customFormat="1" ht="15" customHeight="1" outlineLevel="1">
      <c r="A172" s="147"/>
      <c r="B172" s="138">
        <v>625004</v>
      </c>
      <c r="C172" s="133" t="s">
        <v>128</v>
      </c>
      <c r="D172" s="31">
        <v>213</v>
      </c>
      <c r="E172" s="32">
        <v>213</v>
      </c>
      <c r="F172" s="32">
        <v>213</v>
      </c>
    </row>
    <row r="173" spans="1:6" s="14" customFormat="1" ht="15" customHeight="1" outlineLevel="1">
      <c r="A173" s="147"/>
      <c r="B173" s="138">
        <v>625005</v>
      </c>
      <c r="C173" s="133" t="s">
        <v>129</v>
      </c>
      <c r="D173" s="31">
        <v>71</v>
      </c>
      <c r="E173" s="32">
        <v>71</v>
      </c>
      <c r="F173" s="32">
        <v>71</v>
      </c>
    </row>
    <row r="174" spans="1:6" s="14" customFormat="1" ht="15" customHeight="1" outlineLevel="1">
      <c r="A174" s="147"/>
      <c r="B174" s="138">
        <v>625007</v>
      </c>
      <c r="C174" s="133" t="s">
        <v>130</v>
      </c>
      <c r="D174" s="31">
        <v>337</v>
      </c>
      <c r="E174" s="32">
        <v>337</v>
      </c>
      <c r="F174" s="32">
        <v>337</v>
      </c>
    </row>
    <row r="175" spans="1:6" s="20" customFormat="1" ht="15" customHeight="1">
      <c r="A175" s="148"/>
      <c r="B175" s="149">
        <v>637014</v>
      </c>
      <c r="C175" s="150" t="s">
        <v>166</v>
      </c>
      <c r="D175" s="31">
        <v>300</v>
      </c>
      <c r="E175" s="34">
        <v>300</v>
      </c>
      <c r="F175" s="34">
        <v>300</v>
      </c>
    </row>
    <row r="176" spans="1:6" s="47" customFormat="1" ht="15" customHeight="1" outlineLevel="1">
      <c r="A176" s="108" t="s">
        <v>151</v>
      </c>
      <c r="B176" s="135"/>
      <c r="C176" s="129"/>
      <c r="D176" s="46">
        <f>SUM(D177:D179)</f>
        <v>12600</v>
      </c>
      <c r="E176" s="46">
        <f>SUM(E177:E179)</f>
        <v>12600</v>
      </c>
      <c r="F176" s="46">
        <f>SUM(F177:F179)</f>
        <v>12600</v>
      </c>
    </row>
    <row r="177" spans="1:7" s="14" customFormat="1" ht="15" customHeight="1" outlineLevel="1">
      <c r="A177" s="136"/>
      <c r="B177" s="138">
        <v>633009</v>
      </c>
      <c r="C177" s="133" t="s">
        <v>152</v>
      </c>
      <c r="D177" s="31">
        <v>600</v>
      </c>
      <c r="E177" s="32">
        <v>600</v>
      </c>
      <c r="F177" s="32">
        <v>600</v>
      </c>
      <c r="G177" s="16"/>
    </row>
    <row r="178" spans="1:7" s="16" customFormat="1" ht="15" customHeight="1" outlineLevel="1">
      <c r="A178" s="136"/>
      <c r="B178" s="138">
        <v>637014</v>
      </c>
      <c r="C178" s="133" t="s">
        <v>153</v>
      </c>
      <c r="D178" s="31">
        <v>2000</v>
      </c>
      <c r="E178" s="32">
        <v>2000</v>
      </c>
      <c r="F178" s="32">
        <v>2000</v>
      </c>
      <c r="G178" s="14"/>
    </row>
    <row r="179" spans="1:7" s="16" customFormat="1" ht="15" customHeight="1" outlineLevel="1">
      <c r="A179" s="136"/>
      <c r="B179" s="138" t="s">
        <v>154</v>
      </c>
      <c r="C179" s="133" t="s">
        <v>103</v>
      </c>
      <c r="D179" s="31">
        <v>10000</v>
      </c>
      <c r="E179" s="32">
        <v>10000</v>
      </c>
      <c r="F179" s="32">
        <v>10000</v>
      </c>
      <c r="G179" s="14"/>
    </row>
    <row r="180" spans="1:6" s="22" customFormat="1" ht="18.75" customHeight="1" outlineLevel="1">
      <c r="A180" s="77" t="s">
        <v>155</v>
      </c>
      <c r="B180" s="78"/>
      <c r="C180" s="79"/>
      <c r="D180" s="45">
        <f>D2+D62+D67+D81+D83+D90+D163+D92+D94+D98+D115+D120+D124+D138+D140+D157+D159+D165+D176</f>
        <v>261987</v>
      </c>
      <c r="E180" s="45">
        <f>E2+E62+E67+E81+E83+E90+E163+E92+E94+E98+E115+E120+E124+E138+E140+E157+E159+E165+E176</f>
        <v>262559</v>
      </c>
      <c r="F180" s="45">
        <f>F2+F62+F67+F81+F83+F90+F163+F92+F94+F98+F115+F120+F124+F138+F140+F157+F159+F165+F176</f>
        <v>263312</v>
      </c>
    </row>
    <row r="181" spans="1:6" s="87" customFormat="1" ht="18.75" customHeight="1" outlineLevel="1">
      <c r="A181" s="83"/>
      <c r="B181" s="84"/>
      <c r="C181" s="85"/>
      <c r="D181" s="86"/>
      <c r="E181" s="86"/>
      <c r="F181" s="86"/>
    </row>
    <row r="182" spans="1:7" s="69" customFormat="1" ht="15" customHeight="1" outlineLevel="1">
      <c r="A182" s="88"/>
      <c r="B182" s="70"/>
      <c r="C182" s="89"/>
      <c r="D182" s="90"/>
      <c r="E182" s="90"/>
      <c r="F182" s="90"/>
      <c r="G182" s="88"/>
    </row>
    <row r="183" spans="1:7" s="13" customFormat="1" ht="15" customHeight="1" outlineLevel="1">
      <c r="A183" s="123" t="s">
        <v>156</v>
      </c>
      <c r="B183" s="124"/>
      <c r="C183" s="125"/>
      <c r="D183" s="35"/>
      <c r="E183" s="35"/>
      <c r="F183" s="35"/>
      <c r="G183" s="14"/>
    </row>
    <row r="184" spans="1:6" s="28" customFormat="1" ht="15" customHeight="1" outlineLevel="1">
      <c r="A184" s="151" t="s">
        <v>188</v>
      </c>
      <c r="B184" s="152"/>
      <c r="C184" s="153"/>
      <c r="D184" s="48">
        <f>SUM(D185)</f>
        <v>263000</v>
      </c>
      <c r="E184" s="48">
        <f>SUM(E185)</f>
        <v>0</v>
      </c>
      <c r="F184" s="48">
        <f>SUM(F185)</f>
        <v>0</v>
      </c>
    </row>
    <row r="185" spans="1:6" s="27" customFormat="1" ht="15" customHeight="1" outlineLevel="1">
      <c r="A185" s="154"/>
      <c r="B185" s="155">
        <v>717002</v>
      </c>
      <c r="C185" s="156" t="s">
        <v>189</v>
      </c>
      <c r="D185" s="31">
        <v>263000</v>
      </c>
      <c r="E185" s="36">
        <v>0</v>
      </c>
      <c r="F185" s="36">
        <v>0</v>
      </c>
    </row>
    <row r="186" spans="1:6" s="47" customFormat="1" ht="15" customHeight="1">
      <c r="A186" s="108" t="s">
        <v>157</v>
      </c>
      <c r="B186" s="128"/>
      <c r="C186" s="129"/>
      <c r="D186" s="46">
        <f>SUM(D187:D189)</f>
        <v>56192</v>
      </c>
      <c r="E186" s="46">
        <f>SUM(E187:E189)</f>
        <v>0</v>
      </c>
      <c r="F186" s="46">
        <f>SUM(F187:F189)</f>
        <v>0</v>
      </c>
    </row>
    <row r="187" spans="1:6" s="14" customFormat="1" ht="15" customHeight="1">
      <c r="A187" s="157"/>
      <c r="B187" s="138">
        <v>711001</v>
      </c>
      <c r="C187" s="133" t="s">
        <v>158</v>
      </c>
      <c r="D187" s="31">
        <v>3000</v>
      </c>
      <c r="E187" s="32">
        <v>0</v>
      </c>
      <c r="F187" s="32">
        <v>0</v>
      </c>
    </row>
    <row r="188" spans="1:6" s="14" customFormat="1" ht="15" customHeight="1">
      <c r="A188" s="157"/>
      <c r="B188" s="138">
        <v>717001</v>
      </c>
      <c r="C188" s="133" t="s">
        <v>183</v>
      </c>
      <c r="D188" s="31">
        <v>35614</v>
      </c>
      <c r="E188" s="32">
        <v>0</v>
      </c>
      <c r="F188" s="32">
        <v>0</v>
      </c>
    </row>
    <row r="189" spans="1:6" s="14" customFormat="1" ht="15" customHeight="1">
      <c r="A189" s="157"/>
      <c r="B189" s="138">
        <v>717001</v>
      </c>
      <c r="C189" s="133" t="s">
        <v>186</v>
      </c>
      <c r="D189" s="31">
        <v>17578</v>
      </c>
      <c r="E189" s="32">
        <v>0</v>
      </c>
      <c r="F189" s="32">
        <v>0</v>
      </c>
    </row>
    <row r="190" spans="1:6" s="28" customFormat="1" ht="15" customHeight="1">
      <c r="A190" s="158" t="s">
        <v>115</v>
      </c>
      <c r="B190" s="135"/>
      <c r="C190" s="129"/>
      <c r="D190" s="48">
        <f>SUM(D191)</f>
        <v>262500</v>
      </c>
      <c r="E190" s="48">
        <f>SUM(E191)</f>
        <v>0</v>
      </c>
      <c r="F190" s="48">
        <f>SUM(F191)</f>
        <v>0</v>
      </c>
    </row>
    <row r="191" spans="1:6" s="14" customFormat="1" ht="15" customHeight="1">
      <c r="A191" s="157"/>
      <c r="B191" s="138">
        <v>717002</v>
      </c>
      <c r="C191" s="133" t="s">
        <v>187</v>
      </c>
      <c r="D191" s="31">
        <v>262500</v>
      </c>
      <c r="E191" s="32">
        <v>0</v>
      </c>
      <c r="F191" s="32">
        <v>0</v>
      </c>
    </row>
    <row r="192" spans="1:6" s="22" customFormat="1" ht="18.75" customHeight="1">
      <c r="A192" s="123" t="s">
        <v>159</v>
      </c>
      <c r="B192" s="124"/>
      <c r="C192" s="125"/>
      <c r="D192" s="45">
        <f>D184+D186+D190</f>
        <v>581692</v>
      </c>
      <c r="E192" s="45">
        <f>E184+E186+E190</f>
        <v>0</v>
      </c>
      <c r="F192" s="45">
        <f>F184+F186+F190</f>
        <v>0</v>
      </c>
    </row>
    <row r="193" spans="1:6" s="69" customFormat="1" ht="18.75" customHeight="1">
      <c r="A193" s="80"/>
      <c r="B193" s="81"/>
      <c r="C193" s="82"/>
      <c r="D193" s="72"/>
      <c r="E193" s="72"/>
      <c r="F193" s="72"/>
    </row>
    <row r="194" spans="2:6" s="69" customFormat="1" ht="15" customHeight="1">
      <c r="B194" s="70"/>
      <c r="C194" s="71"/>
      <c r="D194" s="72"/>
      <c r="E194" s="72"/>
      <c r="F194" s="72"/>
    </row>
    <row r="195" spans="1:7" s="13" customFormat="1" ht="15" customHeight="1">
      <c r="A195" s="123" t="s">
        <v>160</v>
      </c>
      <c r="B195" s="124"/>
      <c r="C195" s="125"/>
      <c r="D195" s="35"/>
      <c r="E195" s="35"/>
      <c r="F195" s="35"/>
      <c r="G195" s="14"/>
    </row>
    <row r="196" spans="1:7" s="28" customFormat="1" ht="15" customHeight="1">
      <c r="A196" s="151" t="s">
        <v>220</v>
      </c>
      <c r="B196" s="152"/>
      <c r="C196" s="153"/>
      <c r="D196" s="51">
        <f>SUM(D197)</f>
        <v>150000</v>
      </c>
      <c r="E196" s="51">
        <f>SUM(E197)</f>
        <v>53241</v>
      </c>
      <c r="F196" s="51">
        <f>SUM(F197)</f>
        <v>56154</v>
      </c>
      <c r="G196" s="47"/>
    </row>
    <row r="197" spans="1:6" s="60" customFormat="1" ht="15" customHeight="1">
      <c r="A197" s="159"/>
      <c r="B197" s="160">
        <v>821004</v>
      </c>
      <c r="C197" s="156" t="s">
        <v>221</v>
      </c>
      <c r="D197" s="67">
        <v>150000</v>
      </c>
      <c r="E197" s="67">
        <v>53241</v>
      </c>
      <c r="F197" s="67">
        <v>56154</v>
      </c>
    </row>
    <row r="198" spans="1:6" s="28" customFormat="1" ht="15" customHeight="1">
      <c r="A198" s="151" t="s">
        <v>222</v>
      </c>
      <c r="B198" s="152"/>
      <c r="C198" s="161"/>
      <c r="D198" s="51">
        <f>SUM(D199)</f>
        <v>2285</v>
      </c>
      <c r="E198" s="51">
        <f>SUM(E199)</f>
        <v>2613</v>
      </c>
      <c r="F198" s="51">
        <f>SUM(F199)</f>
        <v>1947</v>
      </c>
    </row>
    <row r="199" spans="1:6" s="60" customFormat="1" ht="15" customHeight="1">
      <c r="A199" s="159"/>
      <c r="B199" s="160">
        <v>824</v>
      </c>
      <c r="C199" s="156" t="s">
        <v>225</v>
      </c>
      <c r="D199" s="67">
        <v>2285</v>
      </c>
      <c r="E199" s="67">
        <v>2613</v>
      </c>
      <c r="F199" s="67">
        <v>1947</v>
      </c>
    </row>
    <row r="200" spans="1:6" s="22" customFormat="1" ht="15" customHeight="1">
      <c r="A200" s="77" t="s">
        <v>161</v>
      </c>
      <c r="B200" s="78"/>
      <c r="C200" s="79"/>
      <c r="D200" s="45">
        <f>D196+D198</f>
        <v>152285</v>
      </c>
      <c r="E200" s="45">
        <f>E196+E198</f>
        <v>55854</v>
      </c>
      <c r="F200" s="45">
        <f>F196+F198</f>
        <v>58101</v>
      </c>
    </row>
    <row r="201" spans="1:6" s="6" customFormat="1" ht="15" customHeight="1">
      <c r="A201" s="69"/>
      <c r="B201" s="70"/>
      <c r="C201" s="71"/>
      <c r="D201" s="72"/>
      <c r="E201" s="72"/>
      <c r="F201" s="72"/>
    </row>
    <row r="202" spans="1:6" s="5" customFormat="1" ht="15" customHeight="1">
      <c r="A202" s="73"/>
      <c r="B202" s="74"/>
      <c r="C202" s="75"/>
      <c r="D202" s="76"/>
      <c r="E202" s="76"/>
      <c r="F202" s="76"/>
    </row>
    <row r="203" spans="1:6" s="65" customFormat="1" ht="15" customHeight="1">
      <c r="A203" s="162" t="s">
        <v>236</v>
      </c>
      <c r="B203" s="163"/>
      <c r="C203" s="164"/>
      <c r="D203" s="64"/>
      <c r="E203" s="64"/>
      <c r="F203" s="64"/>
    </row>
    <row r="204" spans="1:6" s="27" customFormat="1" ht="16.5" customHeight="1">
      <c r="A204" s="165" t="s">
        <v>46</v>
      </c>
      <c r="B204" s="113"/>
      <c r="C204" s="166"/>
      <c r="D204" s="68">
        <f>D180</f>
        <v>261987</v>
      </c>
      <c r="E204" s="68">
        <f>E180</f>
        <v>262559</v>
      </c>
      <c r="F204" s="68">
        <f>F180</f>
        <v>263312</v>
      </c>
    </row>
    <row r="205" spans="1:6" s="27" customFormat="1" ht="16.5" customHeight="1">
      <c r="A205" s="165" t="s">
        <v>190</v>
      </c>
      <c r="B205" s="113"/>
      <c r="C205" s="166"/>
      <c r="D205" s="68">
        <v>321065</v>
      </c>
      <c r="E205" s="68">
        <v>325000</v>
      </c>
      <c r="F205" s="68">
        <v>325000</v>
      </c>
    </row>
    <row r="206" spans="1:6" s="27" customFormat="1" ht="16.5" customHeight="1">
      <c r="A206" s="165" t="s">
        <v>191</v>
      </c>
      <c r="B206" s="113"/>
      <c r="C206" s="166"/>
      <c r="D206" s="68">
        <v>83526</v>
      </c>
      <c r="E206" s="68">
        <v>83600</v>
      </c>
      <c r="F206" s="68">
        <v>83600</v>
      </c>
    </row>
    <row r="207" spans="1:6" s="27" customFormat="1" ht="16.5" customHeight="1">
      <c r="A207" s="163" t="s">
        <v>234</v>
      </c>
      <c r="B207" s="136"/>
      <c r="C207" s="167"/>
      <c r="D207" s="52">
        <f>SUM(D204:D206)</f>
        <v>666578</v>
      </c>
      <c r="E207" s="52">
        <f>SUM(E204:E206)</f>
        <v>671159</v>
      </c>
      <c r="F207" s="52">
        <f>SUM(F204:F206)</f>
        <v>671912</v>
      </c>
    </row>
    <row r="208" spans="1:6" s="27" customFormat="1" ht="16.5" customHeight="1">
      <c r="A208" s="168" t="s">
        <v>156</v>
      </c>
      <c r="B208" s="136"/>
      <c r="C208" s="167"/>
      <c r="D208" s="52">
        <f>D192</f>
        <v>581692</v>
      </c>
      <c r="E208" s="52">
        <f>E192</f>
        <v>0</v>
      </c>
      <c r="F208" s="52">
        <f>F192</f>
        <v>0</v>
      </c>
    </row>
    <row r="209" spans="1:6" s="27" customFormat="1" ht="16.5" customHeight="1">
      <c r="A209" s="168" t="s">
        <v>162</v>
      </c>
      <c r="B209" s="136"/>
      <c r="C209" s="167"/>
      <c r="D209" s="52">
        <f>D200</f>
        <v>152285</v>
      </c>
      <c r="E209" s="52">
        <f>E200</f>
        <v>55854</v>
      </c>
      <c r="F209" s="52">
        <f>F200</f>
        <v>58101</v>
      </c>
    </row>
    <row r="210" spans="1:7" s="22" customFormat="1" ht="16.5" customHeight="1">
      <c r="A210" s="169" t="s">
        <v>163</v>
      </c>
      <c r="B210" s="170"/>
      <c r="C210" s="171"/>
      <c r="D210" s="53">
        <f>SUM(D207:D209)</f>
        <v>1400555</v>
      </c>
      <c r="E210" s="53">
        <f>SUM(E207:E209)</f>
        <v>727013</v>
      </c>
      <c r="F210" s="53">
        <f>SUM(F207:F209)</f>
        <v>730013</v>
      </c>
      <c r="G210" s="54"/>
    </row>
    <row r="211" spans="1:6" ht="15" customHeight="1">
      <c r="A211" s="23"/>
      <c r="B211" s="23"/>
      <c r="C211" s="23"/>
      <c r="D211" s="37"/>
      <c r="E211" s="37"/>
      <c r="F211" s="37"/>
    </row>
    <row r="212" spans="1:6" ht="15" customHeight="1">
      <c r="A212" s="23"/>
      <c r="B212" s="23"/>
      <c r="C212" s="23"/>
      <c r="D212" s="37"/>
      <c r="E212" s="37"/>
      <c r="F212" s="37"/>
    </row>
    <row r="213" spans="1:6" ht="15" customHeight="1">
      <c r="A213" s="23"/>
      <c r="B213" s="23"/>
      <c r="C213" s="23"/>
      <c r="D213" s="37"/>
      <c r="E213" s="37"/>
      <c r="F213" s="37"/>
    </row>
    <row r="214" spans="1:6" ht="15" customHeight="1">
      <c r="A214" s="23"/>
      <c r="B214" s="23"/>
      <c r="C214" s="23"/>
      <c r="D214" s="37"/>
      <c r="E214" s="37"/>
      <c r="F214" s="37"/>
    </row>
    <row r="215" spans="1:6" ht="15" customHeight="1">
      <c r="A215" s="23"/>
      <c r="B215" s="23"/>
      <c r="C215" s="23"/>
      <c r="D215" s="37"/>
      <c r="E215" s="37"/>
      <c r="F215" s="37"/>
    </row>
    <row r="216" spans="1:6" ht="15" customHeight="1">
      <c r="A216" s="23"/>
      <c r="B216" s="23"/>
      <c r="C216" s="23"/>
      <c r="D216" s="37"/>
      <c r="E216" s="37"/>
      <c r="F216" s="37"/>
    </row>
    <row r="217" spans="1:6" ht="15" customHeight="1">
      <c r="A217" s="23"/>
      <c r="B217" s="23"/>
      <c r="C217" s="23"/>
      <c r="D217" s="37"/>
      <c r="E217" s="37"/>
      <c r="F217" s="37"/>
    </row>
    <row r="218" spans="1:6" ht="15" customHeight="1">
      <c r="A218" s="23"/>
      <c r="B218" s="23"/>
      <c r="C218" s="23"/>
      <c r="D218" s="37"/>
      <c r="E218" s="37"/>
      <c r="F218" s="37"/>
    </row>
    <row r="219" spans="1:6" ht="15" customHeight="1">
      <c r="A219" s="23"/>
      <c r="B219" s="23"/>
      <c r="C219" s="23"/>
      <c r="D219" s="37"/>
      <c r="E219" s="37"/>
      <c r="F219" s="37"/>
    </row>
    <row r="220" spans="1:6" ht="12" customHeight="1">
      <c r="A220" s="23"/>
      <c r="B220" s="23"/>
      <c r="C220" s="23"/>
      <c r="D220" s="37"/>
      <c r="E220" s="37"/>
      <c r="F220" s="37"/>
    </row>
    <row r="221" spans="1:6" ht="12.75" hidden="1">
      <c r="A221" s="23"/>
      <c r="B221" s="23"/>
      <c r="C221" s="23"/>
      <c r="D221" s="37"/>
      <c r="E221" s="37"/>
      <c r="F221" s="37"/>
    </row>
    <row r="222" spans="1:6" ht="12.75" hidden="1">
      <c r="A222" s="23"/>
      <c r="B222" s="23"/>
      <c r="C222" s="23"/>
      <c r="D222" s="37"/>
      <c r="E222" s="37"/>
      <c r="F222" s="37"/>
    </row>
    <row r="223" spans="1:6" ht="12.75" hidden="1">
      <c r="A223" s="23"/>
      <c r="B223" s="23"/>
      <c r="C223" s="23"/>
      <c r="D223" s="37"/>
      <c r="E223" s="37"/>
      <c r="F223" s="37"/>
    </row>
    <row r="224" spans="1:6" ht="12.75" hidden="1">
      <c r="A224" s="23"/>
      <c r="B224" s="23"/>
      <c r="C224" s="23"/>
      <c r="D224" s="37"/>
      <c r="E224" s="37"/>
      <c r="F224" s="37"/>
    </row>
    <row r="225" spans="1:6" ht="12.75" hidden="1">
      <c r="A225" s="23"/>
      <c r="B225" s="23"/>
      <c r="C225" s="23"/>
      <c r="D225" s="37"/>
      <c r="E225" s="37"/>
      <c r="F225" s="37"/>
    </row>
    <row r="226" spans="1:6" ht="12.75" customHeight="1" hidden="1">
      <c r="A226" s="23"/>
      <c r="B226" s="23"/>
      <c r="C226" s="23"/>
      <c r="D226" s="37"/>
      <c r="E226" s="37"/>
      <c r="F226" s="37"/>
    </row>
    <row r="227" spans="1:6" ht="12.75" customHeight="1" hidden="1">
      <c r="A227" s="23"/>
      <c r="B227" s="23"/>
      <c r="C227" s="23"/>
      <c r="D227" s="37"/>
      <c r="E227" s="37"/>
      <c r="F227" s="37"/>
    </row>
    <row r="228" spans="1:6" ht="12.75" customHeight="1" hidden="1">
      <c r="A228" s="23"/>
      <c r="B228" s="23"/>
      <c r="C228" s="23"/>
      <c r="D228" s="37"/>
      <c r="E228" s="37"/>
      <c r="F228" s="37"/>
    </row>
    <row r="229" spans="1:6" ht="12.75" hidden="1">
      <c r="A229" s="23"/>
      <c r="B229" s="23"/>
      <c r="C229" s="23"/>
      <c r="D229" s="37"/>
      <c r="E229" s="37"/>
      <c r="F229" s="37"/>
    </row>
    <row r="230" spans="1:6" ht="12.75" hidden="1">
      <c r="A230" s="23"/>
      <c r="B230" s="23"/>
      <c r="C230" s="23"/>
      <c r="D230" s="37"/>
      <c r="E230" s="37"/>
      <c r="F230" s="37"/>
    </row>
    <row r="231" spans="1:6" ht="12.75" hidden="1">
      <c r="A231" s="23"/>
      <c r="B231" s="23"/>
      <c r="C231" s="23"/>
      <c r="D231" s="37"/>
      <c r="E231" s="37"/>
      <c r="F231" s="37"/>
    </row>
    <row r="232" spans="1:6" ht="12.75" hidden="1">
      <c r="A232" s="23"/>
      <c r="B232" s="23"/>
      <c r="C232" s="23"/>
      <c r="D232" s="37"/>
      <c r="E232" s="37"/>
      <c r="F232" s="37"/>
    </row>
    <row r="233" spans="1:6" ht="12.75" hidden="1">
      <c r="A233" s="23"/>
      <c r="B233" s="23"/>
      <c r="C233" s="23"/>
      <c r="D233" s="37"/>
      <c r="E233" s="37"/>
      <c r="F233" s="37"/>
    </row>
    <row r="234" spans="1:6" ht="12.75" hidden="1">
      <c r="A234" s="23"/>
      <c r="B234" s="23"/>
      <c r="C234" s="23"/>
      <c r="D234" s="37"/>
      <c r="E234" s="37"/>
      <c r="F234" s="37"/>
    </row>
    <row r="235" spans="1:7" ht="11.25" customHeight="1">
      <c r="A235" s="23"/>
      <c r="B235" s="23"/>
      <c r="C235" s="23"/>
      <c r="D235" s="37"/>
      <c r="E235" s="37"/>
      <c r="F235" s="37"/>
      <c r="G235" s="14"/>
    </row>
    <row r="236" spans="2:6" s="14" customFormat="1" ht="12.75">
      <c r="B236" s="24"/>
      <c r="C236" s="25"/>
      <c r="D236" s="38"/>
      <c r="E236" s="38"/>
      <c r="F236" s="38"/>
    </row>
    <row r="237" spans="2:6" s="14" customFormat="1" ht="12.75">
      <c r="B237" s="24"/>
      <c r="C237" s="25"/>
      <c r="D237" s="38"/>
      <c r="E237" s="38"/>
      <c r="F237" s="38"/>
    </row>
    <row r="238" spans="2:6" s="14" customFormat="1" ht="12.75" hidden="1">
      <c r="B238" s="24"/>
      <c r="C238" s="25"/>
      <c r="D238" s="38"/>
      <c r="E238" s="38"/>
      <c r="F238" s="38"/>
    </row>
    <row r="239" spans="2:6" s="14" customFormat="1" ht="12.75">
      <c r="B239" s="24"/>
      <c r="C239" s="25"/>
      <c r="D239" s="38"/>
      <c r="E239" s="38"/>
      <c r="F239" s="38"/>
    </row>
    <row r="240" spans="1:6" s="14" customFormat="1" ht="12.75">
      <c r="A240" s="26"/>
      <c r="B240" s="24"/>
      <c r="C240" s="25"/>
      <c r="D240" s="38"/>
      <c r="E240" s="38"/>
      <c r="F240" s="38"/>
    </row>
    <row r="241" spans="2:6" s="14" customFormat="1" ht="12.75">
      <c r="B241" s="24"/>
      <c r="C241" s="25"/>
      <c r="D241" s="38"/>
      <c r="E241" s="38"/>
      <c r="F241" s="38"/>
    </row>
    <row r="242" spans="2:6" s="14" customFormat="1" ht="12.75">
      <c r="B242" s="24"/>
      <c r="C242" s="25"/>
      <c r="D242" s="38"/>
      <c r="E242" s="38"/>
      <c r="F242" s="38"/>
    </row>
    <row r="243" spans="2:6" s="14" customFormat="1" ht="12.75" hidden="1">
      <c r="B243" s="24"/>
      <c r="C243" s="25"/>
      <c r="D243" s="38"/>
      <c r="E243" s="38"/>
      <c r="F243" s="38"/>
    </row>
    <row r="244" spans="2:6" s="14" customFormat="1" ht="12.75">
      <c r="B244" s="24"/>
      <c r="C244" s="25"/>
      <c r="D244" s="38"/>
      <c r="E244" s="38"/>
      <c r="F244" s="38"/>
    </row>
    <row r="245" spans="2:6" s="14" customFormat="1" ht="12.75">
      <c r="B245" s="24"/>
      <c r="C245" s="25"/>
      <c r="D245" s="38"/>
      <c r="E245" s="38"/>
      <c r="F245" s="38"/>
    </row>
    <row r="246" spans="2:6" s="14" customFormat="1" ht="12.75">
      <c r="B246" s="24"/>
      <c r="C246" s="25"/>
      <c r="D246" s="38"/>
      <c r="E246" s="38"/>
      <c r="F246" s="38"/>
    </row>
    <row r="247" spans="2:6" s="14" customFormat="1" ht="12.75">
      <c r="B247" s="24"/>
      <c r="C247" s="25"/>
      <c r="D247" s="38"/>
      <c r="E247" s="38"/>
      <c r="F247" s="38"/>
    </row>
    <row r="248" spans="2:6" s="14" customFormat="1" ht="12.75" hidden="1">
      <c r="B248" s="24"/>
      <c r="C248" s="25"/>
      <c r="D248" s="38"/>
      <c r="E248" s="38"/>
      <c r="F248" s="38"/>
    </row>
    <row r="249" spans="2:6" s="14" customFormat="1" ht="12.75">
      <c r="B249" s="24"/>
      <c r="C249" s="25"/>
      <c r="D249" s="38"/>
      <c r="E249" s="38"/>
      <c r="F249" s="38"/>
    </row>
    <row r="250" spans="2:6" s="14" customFormat="1" ht="12.75">
      <c r="B250" s="24"/>
      <c r="C250" s="25"/>
      <c r="D250" s="38"/>
      <c r="E250" s="38"/>
      <c r="F250" s="38"/>
    </row>
    <row r="251" spans="2:6" s="14" customFormat="1" ht="12.75">
      <c r="B251" s="24"/>
      <c r="C251" s="25"/>
      <c r="D251" s="38"/>
      <c r="E251" s="38"/>
      <c r="F251" s="38"/>
    </row>
    <row r="252" spans="2:6" s="14" customFormat="1" ht="12.75">
      <c r="B252" s="24"/>
      <c r="C252" s="25"/>
      <c r="D252" s="38"/>
      <c r="E252" s="38"/>
      <c r="F252" s="38"/>
    </row>
    <row r="253" spans="2:6" s="14" customFormat="1" ht="12.75" hidden="1">
      <c r="B253" s="24"/>
      <c r="C253" s="25"/>
      <c r="D253" s="38"/>
      <c r="E253" s="38"/>
      <c r="F253" s="38"/>
    </row>
    <row r="254" spans="2:6" s="14" customFormat="1" ht="12.75" hidden="1">
      <c r="B254" s="24"/>
      <c r="C254" s="25"/>
      <c r="D254" s="38"/>
      <c r="E254" s="38"/>
      <c r="F254" s="38"/>
    </row>
    <row r="255" spans="2:6" s="14" customFormat="1" ht="12.75">
      <c r="B255" s="24"/>
      <c r="C255" s="25"/>
      <c r="D255" s="38"/>
      <c r="E255" s="38"/>
      <c r="F255" s="38"/>
    </row>
    <row r="256" spans="2:6" s="14" customFormat="1" ht="12.75">
      <c r="B256" s="24"/>
      <c r="C256" s="25"/>
      <c r="D256" s="38"/>
      <c r="E256" s="38"/>
      <c r="F256" s="38"/>
    </row>
    <row r="257" spans="2:6" s="14" customFormat="1" ht="12.75">
      <c r="B257" s="24"/>
      <c r="C257" s="25"/>
      <c r="D257" s="38"/>
      <c r="E257" s="38"/>
      <c r="F257" s="38"/>
    </row>
    <row r="258" spans="2:6" s="14" customFormat="1" ht="12.75">
      <c r="B258" s="24"/>
      <c r="C258" s="25"/>
      <c r="D258" s="38"/>
      <c r="E258" s="38"/>
      <c r="F258" s="38"/>
    </row>
    <row r="259" spans="2:6" s="14" customFormat="1" ht="12.75">
      <c r="B259" s="24"/>
      <c r="C259" s="25"/>
      <c r="D259" s="38"/>
      <c r="E259" s="38"/>
      <c r="F259" s="38"/>
    </row>
    <row r="260" spans="2:6" s="14" customFormat="1" ht="12.75">
      <c r="B260" s="24"/>
      <c r="C260" s="25"/>
      <c r="D260" s="38"/>
      <c r="E260" s="38"/>
      <c r="F260" s="38"/>
    </row>
    <row r="261" spans="2:6" s="14" customFormat="1" ht="12.75">
      <c r="B261" s="24"/>
      <c r="C261" s="25"/>
      <c r="D261" s="38"/>
      <c r="E261" s="38"/>
      <c r="F261" s="38"/>
    </row>
    <row r="262" spans="2:6" s="14" customFormat="1" ht="12.75">
      <c r="B262" s="24"/>
      <c r="C262" s="25"/>
      <c r="D262" s="38"/>
      <c r="E262" s="38"/>
      <c r="F262" s="38"/>
    </row>
    <row r="263" spans="2:6" s="14" customFormat="1" ht="12.75" hidden="1">
      <c r="B263" s="24"/>
      <c r="C263" s="25"/>
      <c r="D263" s="38"/>
      <c r="E263" s="38"/>
      <c r="F263" s="38"/>
    </row>
    <row r="264" spans="2:6" s="14" customFormat="1" ht="12.75" hidden="1">
      <c r="B264" s="24"/>
      <c r="C264" s="25"/>
      <c r="D264" s="38"/>
      <c r="E264" s="38"/>
      <c r="F264" s="38"/>
    </row>
    <row r="265" spans="2:6" s="14" customFormat="1" ht="12.75">
      <c r="B265" s="24"/>
      <c r="C265" s="25"/>
      <c r="D265" s="38"/>
      <c r="E265" s="38"/>
      <c r="F265" s="38"/>
    </row>
    <row r="266" spans="2:6" s="14" customFormat="1" ht="12.75">
      <c r="B266" s="24"/>
      <c r="C266" s="25"/>
      <c r="D266" s="38"/>
      <c r="E266" s="38"/>
      <c r="F266" s="38"/>
    </row>
    <row r="267" spans="2:6" s="14" customFormat="1" ht="12.75">
      <c r="B267" s="24"/>
      <c r="C267" s="25"/>
      <c r="D267" s="38"/>
      <c r="E267" s="38"/>
      <c r="F267" s="38"/>
    </row>
    <row r="268" spans="2:6" s="14" customFormat="1" ht="12.75">
      <c r="B268" s="24"/>
      <c r="C268" s="25"/>
      <c r="D268" s="38"/>
      <c r="E268" s="38"/>
      <c r="F268" s="38"/>
    </row>
    <row r="269" spans="2:6" s="14" customFormat="1" ht="12.75">
      <c r="B269" s="24"/>
      <c r="C269" s="25"/>
      <c r="D269" s="38"/>
      <c r="E269" s="38"/>
      <c r="F269" s="38"/>
    </row>
    <row r="270" spans="2:6" s="14" customFormat="1" ht="12.75">
      <c r="B270" s="24"/>
      <c r="C270" s="25"/>
      <c r="D270" s="38"/>
      <c r="E270" s="38"/>
      <c r="F270" s="38"/>
    </row>
    <row r="271" spans="2:6" s="14" customFormat="1" ht="12.75">
      <c r="B271" s="24"/>
      <c r="C271" s="25"/>
      <c r="D271" s="38"/>
      <c r="E271" s="38"/>
      <c r="F271" s="38"/>
    </row>
    <row r="272" spans="2:6" s="14" customFormat="1" ht="12.75">
      <c r="B272" s="24"/>
      <c r="C272" s="25"/>
      <c r="D272" s="38"/>
      <c r="E272" s="38"/>
      <c r="F272" s="38"/>
    </row>
    <row r="273" spans="2:6" s="14" customFormat="1" ht="12.75">
      <c r="B273" s="24"/>
      <c r="C273" s="25"/>
      <c r="D273" s="38"/>
      <c r="E273" s="38"/>
      <c r="F273" s="38"/>
    </row>
    <row r="274" spans="2:6" s="14" customFormat="1" ht="12.75">
      <c r="B274" s="24"/>
      <c r="C274" s="25"/>
      <c r="D274" s="38"/>
      <c r="E274" s="38"/>
      <c r="F274" s="38"/>
    </row>
    <row r="275" spans="2:6" s="14" customFormat="1" ht="12.75">
      <c r="B275" s="24"/>
      <c r="C275" s="25"/>
      <c r="D275" s="38"/>
      <c r="E275" s="38"/>
      <c r="F275" s="38"/>
    </row>
    <row r="276" spans="2:6" s="14" customFormat="1" ht="12.75">
      <c r="B276" s="24"/>
      <c r="C276" s="25"/>
      <c r="D276" s="38"/>
      <c r="E276" s="38"/>
      <c r="F276" s="38"/>
    </row>
    <row r="277" spans="2:6" s="14" customFormat="1" ht="12.75" hidden="1">
      <c r="B277" s="24"/>
      <c r="C277" s="25"/>
      <c r="D277" s="38"/>
      <c r="E277" s="38"/>
      <c r="F277" s="38"/>
    </row>
    <row r="278" spans="2:6" s="14" customFormat="1" ht="12.75" hidden="1">
      <c r="B278" s="24"/>
      <c r="C278" s="25"/>
      <c r="D278" s="38"/>
      <c r="E278" s="38"/>
      <c r="F278" s="38"/>
    </row>
    <row r="279" spans="2:6" s="14" customFormat="1" ht="12.75">
      <c r="B279" s="24"/>
      <c r="C279" s="25"/>
      <c r="D279" s="38"/>
      <c r="E279" s="38"/>
      <c r="F279" s="38"/>
    </row>
    <row r="280" spans="2:6" s="14" customFormat="1" ht="12.75">
      <c r="B280" s="24"/>
      <c r="C280" s="25"/>
      <c r="D280" s="38"/>
      <c r="E280" s="38"/>
      <c r="F280" s="38"/>
    </row>
    <row r="281" spans="2:6" s="14" customFormat="1" ht="12.75">
      <c r="B281" s="24"/>
      <c r="C281" s="25"/>
      <c r="D281" s="38"/>
      <c r="E281" s="38"/>
      <c r="F281" s="38"/>
    </row>
    <row r="282" spans="2:6" s="14" customFormat="1" ht="12.75">
      <c r="B282" s="24"/>
      <c r="C282" s="25"/>
      <c r="D282" s="38"/>
      <c r="E282" s="38"/>
      <c r="F282" s="38"/>
    </row>
    <row r="283" spans="2:6" s="14" customFormat="1" ht="12.75">
      <c r="B283" s="24"/>
      <c r="C283" s="25"/>
      <c r="D283" s="38"/>
      <c r="E283" s="38"/>
      <c r="F283" s="38"/>
    </row>
    <row r="284" spans="2:6" s="14" customFormat="1" ht="12.75">
      <c r="B284" s="24"/>
      <c r="C284" s="25"/>
      <c r="D284" s="38"/>
      <c r="E284" s="38"/>
      <c r="F284" s="38"/>
    </row>
    <row r="285" spans="2:6" s="14" customFormat="1" ht="12.75">
      <c r="B285" s="24"/>
      <c r="C285" s="25"/>
      <c r="D285" s="38"/>
      <c r="E285" s="38"/>
      <c r="F285" s="38"/>
    </row>
    <row r="286" spans="2:6" s="14" customFormat="1" ht="12.75">
      <c r="B286" s="24"/>
      <c r="C286" s="25"/>
      <c r="D286" s="38"/>
      <c r="E286" s="38"/>
      <c r="F286" s="38"/>
    </row>
    <row r="287" spans="2:6" s="14" customFormat="1" ht="12.75">
      <c r="B287" s="24"/>
      <c r="C287" s="25"/>
      <c r="D287" s="38"/>
      <c r="E287" s="38"/>
      <c r="F287" s="38"/>
    </row>
    <row r="288" spans="2:6" s="14" customFormat="1" ht="12.75">
      <c r="B288" s="24"/>
      <c r="C288" s="25"/>
      <c r="D288" s="38"/>
      <c r="E288" s="38"/>
      <c r="F288" s="38"/>
    </row>
    <row r="289" spans="2:6" s="14" customFormat="1" ht="12.75">
      <c r="B289" s="24"/>
      <c r="C289" s="25"/>
      <c r="D289" s="38"/>
      <c r="E289" s="38"/>
      <c r="F289" s="38"/>
    </row>
    <row r="290" spans="2:6" s="14" customFormat="1" ht="12.75">
      <c r="B290" s="24"/>
      <c r="C290" s="25"/>
      <c r="D290" s="38"/>
      <c r="E290" s="38"/>
      <c r="F290" s="38"/>
    </row>
    <row r="291" spans="2:6" s="14" customFormat="1" ht="12.75">
      <c r="B291" s="24"/>
      <c r="C291" s="25"/>
      <c r="D291" s="38"/>
      <c r="E291" s="38"/>
      <c r="F291" s="38"/>
    </row>
    <row r="292" spans="2:6" s="14" customFormat="1" ht="12.75">
      <c r="B292" s="24"/>
      <c r="C292" s="25"/>
      <c r="D292" s="38"/>
      <c r="E292" s="38"/>
      <c r="F292" s="38"/>
    </row>
    <row r="293" spans="2:6" s="14" customFormat="1" ht="12.75">
      <c r="B293" s="24"/>
      <c r="C293" s="25"/>
      <c r="D293" s="38"/>
      <c r="E293" s="38"/>
      <c r="F293" s="38"/>
    </row>
    <row r="294" spans="2:6" s="14" customFormat="1" ht="12.75">
      <c r="B294" s="24"/>
      <c r="C294" s="25"/>
      <c r="D294" s="38"/>
      <c r="E294" s="38"/>
      <c r="F294" s="38"/>
    </row>
    <row r="295" spans="2:6" s="14" customFormat="1" ht="12.75">
      <c r="B295" s="24"/>
      <c r="C295" s="25"/>
      <c r="D295" s="38"/>
      <c r="E295" s="38"/>
      <c r="F295" s="38"/>
    </row>
    <row r="296" spans="2:6" s="14" customFormat="1" ht="12.75">
      <c r="B296" s="24"/>
      <c r="C296" s="25"/>
      <c r="D296" s="38"/>
      <c r="E296" s="38"/>
      <c r="F296" s="38"/>
    </row>
    <row r="297" spans="2:6" s="14" customFormat="1" ht="19.5" customHeight="1">
      <c r="B297" s="24"/>
      <c r="C297" s="25"/>
      <c r="D297" s="38"/>
      <c r="E297" s="38"/>
      <c r="F297" s="38"/>
    </row>
    <row r="298" spans="2:6" s="14" customFormat="1" ht="12.75">
      <c r="B298" s="24"/>
      <c r="C298" s="25"/>
      <c r="D298" s="38"/>
      <c r="E298" s="38"/>
      <c r="F298" s="38"/>
    </row>
    <row r="299" spans="2:6" s="14" customFormat="1" ht="12.75">
      <c r="B299" s="24"/>
      <c r="C299" s="25"/>
      <c r="D299" s="38"/>
      <c r="E299" s="38"/>
      <c r="F299" s="38"/>
    </row>
    <row r="300" spans="2:6" s="14" customFormat="1" ht="12.75">
      <c r="B300" s="24"/>
      <c r="C300" s="25"/>
      <c r="D300" s="38"/>
      <c r="E300" s="38"/>
      <c r="F300" s="38"/>
    </row>
    <row r="301" spans="2:6" s="14" customFormat="1" ht="12.75">
      <c r="B301" s="24"/>
      <c r="C301" s="25"/>
      <c r="D301" s="38"/>
      <c r="E301" s="38"/>
      <c r="F301" s="38"/>
    </row>
    <row r="302" spans="2:6" s="14" customFormat="1" ht="12.75">
      <c r="B302" s="24"/>
      <c r="C302" s="25"/>
      <c r="D302" s="38"/>
      <c r="E302" s="38"/>
      <c r="F302" s="38"/>
    </row>
    <row r="303" spans="2:6" s="14" customFormat="1" ht="17.25" customHeight="1">
      <c r="B303" s="24"/>
      <c r="C303" s="25"/>
      <c r="D303" s="38"/>
      <c r="E303" s="38"/>
      <c r="F303" s="38"/>
    </row>
    <row r="304" spans="2:6" s="14" customFormat="1" ht="12.75">
      <c r="B304" s="24"/>
      <c r="C304" s="25"/>
      <c r="D304" s="38"/>
      <c r="E304" s="38"/>
      <c r="F304" s="38"/>
    </row>
    <row r="305" spans="2:6" s="14" customFormat="1" ht="12.75">
      <c r="B305" s="24"/>
      <c r="C305" s="25"/>
      <c r="D305" s="38"/>
      <c r="E305" s="38"/>
      <c r="F305" s="38"/>
    </row>
    <row r="306" spans="2:6" s="14" customFormat="1" ht="12.75">
      <c r="B306" s="24"/>
      <c r="C306" s="25"/>
      <c r="D306" s="38"/>
      <c r="E306" s="38"/>
      <c r="F306" s="38"/>
    </row>
    <row r="307" spans="2:6" s="14" customFormat="1" ht="12.75">
      <c r="B307" s="24"/>
      <c r="C307" s="25"/>
      <c r="D307" s="38"/>
      <c r="E307" s="38"/>
      <c r="F307" s="38"/>
    </row>
    <row r="308" spans="2:6" s="14" customFormat="1" ht="12.75">
      <c r="B308" s="24"/>
      <c r="C308" s="25"/>
      <c r="D308" s="38"/>
      <c r="E308" s="38"/>
      <c r="F308" s="38"/>
    </row>
    <row r="309" spans="2:6" s="14" customFormat="1" ht="12.75">
      <c r="B309" s="24"/>
      <c r="C309" s="25"/>
      <c r="D309" s="38"/>
      <c r="E309" s="38"/>
      <c r="F309" s="38"/>
    </row>
    <row r="310" spans="2:6" s="14" customFormat="1" ht="12.75">
      <c r="B310" s="24"/>
      <c r="C310" s="25"/>
      <c r="D310" s="38"/>
      <c r="E310" s="38"/>
      <c r="F310" s="38"/>
    </row>
    <row r="311" spans="2:6" s="14" customFormat="1" ht="12.75">
      <c r="B311" s="24"/>
      <c r="C311" s="25"/>
      <c r="D311" s="38"/>
      <c r="E311" s="38"/>
      <c r="F311" s="38"/>
    </row>
    <row r="312" spans="2:6" s="14" customFormat="1" ht="12.75">
      <c r="B312" s="24"/>
      <c r="C312" s="25"/>
      <c r="D312" s="38"/>
      <c r="E312" s="38"/>
      <c r="F312" s="38"/>
    </row>
    <row r="313" spans="2:6" s="14" customFormat="1" ht="12.75">
      <c r="B313" s="24"/>
      <c r="C313" s="25"/>
      <c r="D313" s="38"/>
      <c r="E313" s="38"/>
      <c r="F313" s="38"/>
    </row>
    <row r="314" spans="2:6" s="14" customFormat="1" ht="12.75">
      <c r="B314" s="24"/>
      <c r="C314" s="25"/>
      <c r="D314" s="38"/>
      <c r="E314" s="38"/>
      <c r="F314" s="38"/>
    </row>
    <row r="315" spans="2:6" s="14" customFormat="1" ht="12.75">
      <c r="B315" s="24"/>
      <c r="C315" s="25"/>
      <c r="D315" s="38"/>
      <c r="E315" s="38"/>
      <c r="F315" s="38"/>
    </row>
    <row r="316" spans="2:6" s="14" customFormat="1" ht="12.75">
      <c r="B316" s="24"/>
      <c r="C316" s="25"/>
      <c r="D316" s="38"/>
      <c r="E316" s="38"/>
      <c r="F316" s="38"/>
    </row>
    <row r="317" spans="2:6" s="14" customFormat="1" ht="12.75">
      <c r="B317" s="24"/>
      <c r="C317" s="25"/>
      <c r="D317" s="38"/>
      <c r="E317" s="38"/>
      <c r="F317" s="38"/>
    </row>
    <row r="318" spans="2:6" s="14" customFormat="1" ht="12.75">
      <c r="B318" s="24"/>
      <c r="C318" s="25"/>
      <c r="D318" s="38"/>
      <c r="E318" s="38"/>
      <c r="F318" s="38"/>
    </row>
    <row r="319" spans="2:6" s="14" customFormat="1" ht="12.75">
      <c r="B319" s="24"/>
      <c r="C319" s="25"/>
      <c r="D319" s="38"/>
      <c r="E319" s="38"/>
      <c r="F319" s="38"/>
    </row>
    <row r="320" spans="2:6" s="14" customFormat="1" ht="12.75">
      <c r="B320" s="24"/>
      <c r="C320" s="25"/>
      <c r="D320" s="38"/>
      <c r="E320" s="38"/>
      <c r="F320" s="38"/>
    </row>
    <row r="321" spans="2:6" s="14" customFormat="1" ht="12.75">
      <c r="B321" s="24"/>
      <c r="C321" s="25"/>
      <c r="D321" s="38"/>
      <c r="E321" s="38"/>
      <c r="F321" s="38"/>
    </row>
    <row r="322" spans="2:6" s="14" customFormat="1" ht="12.75">
      <c r="B322" s="24"/>
      <c r="C322" s="25"/>
      <c r="D322" s="38"/>
      <c r="E322" s="38"/>
      <c r="F322" s="38"/>
    </row>
    <row r="323" spans="2:6" s="14" customFormat="1" ht="12.75">
      <c r="B323" s="24"/>
      <c r="C323" s="25"/>
      <c r="D323" s="38"/>
      <c r="E323" s="38"/>
      <c r="F323" s="38"/>
    </row>
    <row r="324" spans="2:6" s="14" customFormat="1" ht="12.75">
      <c r="B324" s="24"/>
      <c r="C324" s="25"/>
      <c r="D324" s="38"/>
      <c r="E324" s="38"/>
      <c r="F324" s="38"/>
    </row>
    <row r="325" spans="2:6" s="14" customFormat="1" ht="12.75">
      <c r="B325" s="24"/>
      <c r="C325" s="25"/>
      <c r="D325" s="38"/>
      <c r="E325" s="38"/>
      <c r="F325" s="38"/>
    </row>
    <row r="326" spans="2:6" s="14" customFormat="1" ht="12.75">
      <c r="B326" s="24"/>
      <c r="C326" s="25"/>
      <c r="D326" s="38"/>
      <c r="E326" s="38"/>
      <c r="F326" s="38"/>
    </row>
    <row r="327" spans="2:6" s="14" customFormat="1" ht="12.75">
      <c r="B327" s="24"/>
      <c r="C327" s="25"/>
      <c r="D327" s="38"/>
      <c r="E327" s="38"/>
      <c r="F327" s="38"/>
    </row>
    <row r="328" spans="2:6" s="14" customFormat="1" ht="12.75">
      <c r="B328" s="24"/>
      <c r="C328" s="25"/>
      <c r="D328" s="38"/>
      <c r="E328" s="38"/>
      <c r="F328" s="38"/>
    </row>
    <row r="329" spans="2:6" s="14" customFormat="1" ht="12.75">
      <c r="B329" s="24"/>
      <c r="C329" s="25"/>
      <c r="D329" s="38"/>
      <c r="E329" s="38"/>
      <c r="F329" s="38"/>
    </row>
    <row r="330" spans="2:6" s="14" customFormat="1" ht="12.75">
      <c r="B330" s="24"/>
      <c r="C330" s="25"/>
      <c r="D330" s="38"/>
      <c r="E330" s="38"/>
      <c r="F330" s="38"/>
    </row>
    <row r="331" spans="2:6" s="14" customFormat="1" ht="12.75">
      <c r="B331" s="24"/>
      <c r="C331" s="25"/>
      <c r="D331" s="38"/>
      <c r="E331" s="38"/>
      <c r="F331" s="38"/>
    </row>
    <row r="332" spans="2:6" s="14" customFormat="1" ht="12.75">
      <c r="B332" s="24"/>
      <c r="C332" s="25"/>
      <c r="D332" s="38"/>
      <c r="E332" s="38"/>
      <c r="F332" s="38"/>
    </row>
    <row r="333" spans="2:6" s="14" customFormat="1" ht="12.75">
      <c r="B333" s="24"/>
      <c r="C333" s="25"/>
      <c r="D333" s="38"/>
      <c r="E333" s="38"/>
      <c r="F333" s="38"/>
    </row>
    <row r="334" spans="2:6" s="14" customFormat="1" ht="12.75">
      <c r="B334" s="24"/>
      <c r="C334" s="25"/>
      <c r="D334" s="38"/>
      <c r="E334" s="38"/>
      <c r="F334" s="38"/>
    </row>
    <row r="335" spans="2:6" s="14" customFormat="1" ht="12.75">
      <c r="B335" s="24"/>
      <c r="C335" s="25"/>
      <c r="D335" s="38"/>
      <c r="E335" s="38"/>
      <c r="F335" s="38"/>
    </row>
    <row r="336" spans="2:6" s="14" customFormat="1" ht="12.75">
      <c r="B336" s="24"/>
      <c r="C336" s="25"/>
      <c r="D336" s="38"/>
      <c r="E336" s="38"/>
      <c r="F336" s="38"/>
    </row>
    <row r="337" spans="2:6" s="14" customFormat="1" ht="12.75">
      <c r="B337" s="24"/>
      <c r="C337" s="25"/>
      <c r="D337" s="38"/>
      <c r="E337" s="38"/>
      <c r="F337" s="38"/>
    </row>
    <row r="338" spans="2:6" s="14" customFormat="1" ht="12.75">
      <c r="B338" s="24"/>
      <c r="C338" s="25"/>
      <c r="D338" s="38"/>
      <c r="E338" s="38"/>
      <c r="F338" s="38"/>
    </row>
  </sheetData>
  <sheetProtection/>
  <printOptions horizontalCentered="1"/>
  <pageMargins left="0.984251968503937" right="0.2362204724409449" top="0.5905511811023623" bottom="0.5905511811023623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Macková</cp:lastModifiedBy>
  <cp:lastPrinted>2010-12-01T21:59:39Z</cp:lastPrinted>
  <dcterms:created xsi:type="dcterms:W3CDTF">1601-01-01T00:06:07Z</dcterms:created>
  <dcterms:modified xsi:type="dcterms:W3CDTF">2010-12-20T17:45:08Z</dcterms:modified>
  <cp:category/>
  <cp:version/>
  <cp:contentType/>
  <cp:contentStatus/>
  <cp:revision>34</cp:revision>
</cp:coreProperties>
</file>