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/>
  </bookViews>
  <sheets>
    <sheet name="Vykaz Vymer " sheetId="1" r:id="rId1"/>
  </sheets>
  <definedNames>
    <definedName name="_xlnm.Print_Area" localSheetId="0">'Vykaz Vymer '!$B$2:$J$46</definedName>
  </definedNames>
  <calcPr calcId="145621"/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7" i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E20" i="1"/>
  <c r="E21" i="1"/>
  <c r="E22" i="1"/>
  <c r="E23" i="1"/>
  <c r="E24" i="1"/>
  <c r="E25" i="1"/>
  <c r="E19" i="1" l="1"/>
  <c r="H44" i="1" l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H36" i="1"/>
  <c r="I36" i="1" s="1"/>
  <c r="J36" i="1" s="1"/>
  <c r="H35" i="1"/>
  <c r="I35" i="1" s="1"/>
  <c r="J35" i="1" s="1"/>
  <c r="H34" i="1"/>
  <c r="I34" i="1" s="1"/>
  <c r="J34" i="1" s="1"/>
  <c r="H19" i="1"/>
  <c r="H18" i="1" s="1"/>
  <c r="I19" i="1" l="1"/>
  <c r="H32" i="1"/>
  <c r="I32" i="1" s="1"/>
  <c r="J32" i="1" s="1"/>
  <c r="H33" i="1"/>
  <c r="I33" i="1" s="1"/>
  <c r="J33" i="1" s="1"/>
  <c r="H30" i="1"/>
  <c r="H29" i="1"/>
  <c r="I29" i="1" s="1"/>
  <c r="H28" i="1"/>
  <c r="I28" i="1" s="1"/>
  <c r="J28" i="1" s="1"/>
  <c r="H27" i="1"/>
  <c r="I27" i="1" l="1"/>
  <c r="J27" i="1" s="1"/>
  <c r="J19" i="1"/>
  <c r="J18" i="1" s="1"/>
  <c r="I18" i="1"/>
  <c r="I30" i="1"/>
  <c r="J29" i="1"/>
  <c r="H31" i="1"/>
  <c r="I31" i="1" s="1"/>
  <c r="J31" i="1" s="1"/>
  <c r="H45" i="1" l="1"/>
  <c r="I45" i="1" s="1"/>
  <c r="J45" i="1" s="1"/>
  <c r="J30" i="1"/>
</calcChain>
</file>

<file path=xl/sharedStrings.xml><?xml version="1.0" encoding="utf-8"?>
<sst xmlns="http://schemas.openxmlformats.org/spreadsheetml/2006/main" count="100" uniqueCount="74">
  <si>
    <t>DPH 20%</t>
  </si>
  <si>
    <t>ks</t>
  </si>
  <si>
    <t>Výkaz výmer</t>
  </si>
  <si>
    <t>Názov uchádzača / Obchodné meno:</t>
  </si>
  <si>
    <t xml:space="preserve">Sídlo uchádzača: </t>
  </si>
  <si>
    <t>IČO:</t>
  </si>
  <si>
    <t>DIČ:</t>
  </si>
  <si>
    <t>IČ DPH:</t>
  </si>
  <si>
    <t>Kontaktná osoba:</t>
  </si>
  <si>
    <t>telefón:</t>
  </si>
  <si>
    <t>e-mail:</t>
  </si>
  <si>
    <t>Príloha č.1 Špecifikácia predmetu zákazky, výkaz výmer</t>
  </si>
  <si>
    <t xml:space="preserve">Názov položky </t>
  </si>
  <si>
    <t>Parametre</t>
  </si>
  <si>
    <t>MJ</t>
  </si>
  <si>
    <t>Kancelárska zostava</t>
  </si>
  <si>
    <t>Skriňa</t>
  </si>
  <si>
    <t>Regál policový</t>
  </si>
  <si>
    <t>Kontajner 3-zásuvkový</t>
  </si>
  <si>
    <t>Stôl písací</t>
  </si>
  <si>
    <t xml:space="preserve">Stôl písací </t>
  </si>
  <si>
    <t>Rohový oblúk</t>
  </si>
  <si>
    <t>Stôl do ambulancie pre lekárov a sestry</t>
  </si>
  <si>
    <t xml:space="preserve">Kontajner 3-zásuvkový </t>
  </si>
  <si>
    <t>Kancelárska skriňa</t>
  </si>
  <si>
    <t>Stolička kancelárska</t>
  </si>
  <si>
    <t>Regál do čakárne na uloženie hračiek pre deti</t>
  </si>
  <si>
    <t>Stolička pre pacienta</t>
  </si>
  <si>
    <t>Prebaľovací pult do ambulancie pre deti a dorast</t>
  </si>
  <si>
    <t>Sedenie do čakárne</t>
  </si>
  <si>
    <t>Vešiak</t>
  </si>
  <si>
    <t>Nádoba na odpad so šliapom</t>
  </si>
  <si>
    <t>Skrinka na lieky a pomôcky</t>
  </si>
  <si>
    <t>Kartotéková skriňa</t>
  </si>
  <si>
    <t>Sedací set do čakárne pre deti</t>
  </si>
  <si>
    <t>Osobná váha a výškomer</t>
  </si>
  <si>
    <t>Váha pre kojencov</t>
  </si>
  <si>
    <t>Stolička lekárska</t>
  </si>
  <si>
    <t>Chladnička na lieky</t>
  </si>
  <si>
    <t>Minimálne rozmery: 184x60x61,5cm (vxšxh), predpokladaná spotreba 309kWh/rok,  regulácia teploty, osvetlenie, plné dvere</t>
  </si>
  <si>
    <t>Minimálne parametre: digitálna kojenecká váha do 30kg s dvojitým rozsahom, max. váživosť 15/30kg, presnosť 5/10g, rozmery plošiny 600x280mm, dĺžka metra 800mm, prevádzka sieťová aj batériová</t>
  </si>
  <si>
    <t xml:space="preserve">Minimálne parametre: 4-zásuvková kovová kartotéka uzamykateľná na formát A4, rozmery kartotéky výška 1321 x šírka 411mm x hĺbka 622 mm, materiál kov </t>
  </si>
  <si>
    <t>Vyšetrovacie ležadlo</t>
  </si>
  <si>
    <t>Minimálne parametre: pevná výška 600mm, šírka ložnej plochy 650mm, dĺžka ložnej plochy 1920mm, podhlavník je plynule výškovo nastaviteľný, ložná časť z umývateľnej kože</t>
  </si>
  <si>
    <t>Minimálne parametre: nášľapný systém otvárania,pedál, 40l strieborný odpadkový kôš, materiál plast</t>
  </si>
  <si>
    <t xml:space="preserve">Minimálne parametre: sedenie do čakárne dvojmiestne (dvoj sed), celková šírka 97,6 cm, celková hĺbka 60cm, celková výška 85cm, ergonomický sedák a operák lavice, kovová konštrukcia </t>
  </si>
  <si>
    <t>Minimálne parametre: šírka 60cm, hĺbka 70cm, výška 102-111cm, výška sedu 46-56cm, výška sedu sa dá plynule nastaviť, stolička na kolieskach</t>
  </si>
  <si>
    <t>Cena za ks bez DPH</t>
  </si>
  <si>
    <t>Množstvo</t>
  </si>
  <si>
    <r>
      <t xml:space="preserve">Je uchádzačom platiteľom DPH? Áno - Nie </t>
    </r>
    <r>
      <rPr>
        <i/>
        <sz val="11"/>
        <color theme="1"/>
        <rFont val="Calibri"/>
        <family val="2"/>
        <scheme val="minor"/>
      </rPr>
      <t>(nehodiace sa prečiarknuť)</t>
    </r>
  </si>
  <si>
    <t>Spolu</t>
  </si>
  <si>
    <t xml:space="preserve">Cena za ks            s DPH </t>
  </si>
  <si>
    <t xml:space="preserve">Cena spolu bez DPH        </t>
  </si>
  <si>
    <t xml:space="preserve">Cena s DPH  </t>
  </si>
  <si>
    <t>Minimálne parametre: šírka 150cm, výška 182cm, hĺbka 50cm, spodná časť delená na 3 časti (2x dvierka a 4x zásuvky) vrchná časť (police otvorené), vyrobená z kvalitnej laminovanej drevotrieskovej dosky, kovové úchyty, prevedenie piesková béžová (napr. U156), korpus biely 18mm, ABS hrany</t>
  </si>
  <si>
    <t>Minimálne parametre: šírka 120cm, výška 90cm, hĺbka 50cm, spodná časť (2x dvierka) vrchná časť (police otvorené) vyrobená z kvalitnej laminovanej drevotrieskovej dosky, kovové úchyty na dvierkach,  prevedenie piesková béžová (napr. U156), kopus biely 18mm, ABS hrany</t>
  </si>
  <si>
    <t>Minimáne parametre: šírka 54cm, hĺbka 54cm, výška 84m, čalunené textilnou kožou, kovové nohy</t>
  </si>
  <si>
    <t xml:space="preserve">Minimálne parametre: šírka 87cm, výška 97cm, hĺbka 55cm, poťah matraca vyrobený z textilnej kože, drevená konštrukcia,  vyrobený z kvalitnej drevotrieskovej laminovanej dosky, ABS hrany, prevedenie piesková béžová (napr. U156) </t>
  </si>
  <si>
    <t xml:space="preserve">Minimálne parametre: šírka 45,8cm, výška 161,6cm, 5 kovových vešiakov, vyrobený z kvalitnej drevotrieskovej laminovanej dosky, prevedenie piesková béžová (napr. U156) </t>
  </si>
  <si>
    <t xml:space="preserve">Minimálne parametre: kovová skriňa uzamykateľná na kolieskach, výška 1890mm (1800 bez koliesok), šírka 800mm, hĺbka 435mm, vrchná časť výplň dverí z bezpečnostného skla, spodná časť výplň dverí kovová, minimálne 2 kľúče, 3ks police sklenené nastanastaviteľné v 25 mm odstupoch  </t>
  </si>
  <si>
    <t>Minimálne parametre: šírka 72cm, výška 182cm, hĺbka 60cm, uzamykateľná pomocou zámky, vyrobená z kvalitnej laminovanej drevotrieskovej dosky, kovové úchyty na dverách, dvojdverové delenie 50/50, 4 police/tyč na vešanie šatstva, prevedenie piesková béžová (napr. U156), korpus biely 18mm, ABS hrany</t>
  </si>
  <si>
    <t>Predmetom zákazky je dodanie jednotlivých prvkov špecifikovaných v tejto prílohe v ktorej sú uvedené aj minimálne požadované parametre  Musí ísť o nový, doposiaľ nepoužitý tovar.Súčasťou predmetu zákazky a teda aj v rámci cenovej ponuky musí byť zahrnutá aj inštalácia a montáž nábytku na mieste plnenia a umiestnenie do určenej miestnosti na verejným obstarávateľom určené miesto, doprava na miesto plnenia, vyloženie a vynesenie do určenej miestnosti.</t>
  </si>
  <si>
    <t>Minimálne rozmery: šírka 42cm, výška 62,4cm, hĺbka 52cm, 3-zásuvkový, uzamykateľný min. vrchná zásuvka, vyrobený z kvalitnej laminovanej drevotrieskovej dosky, ABS hrany, prevedenie piesková béžová (napr. U156) korpus biely 18mm, na kolieskach</t>
  </si>
  <si>
    <t xml:space="preserve">Minimálne rozmery: šírka 250cm, výška 75cm, hĺbka 100cm, vyrobený z kvalitnej laminovanej drevotrieskovej dosky 18mm, ABS hrany, prevedenie piesková béžová (napr. U156), nohy pevné DTDL, </t>
  </si>
  <si>
    <t>Minimálne rozmery: šírka 120cm, výška 75cm, hĺbka 70cm, vyrobený z kvalitnej laminovanej drevotrieskovej dosky 18mm, ABS hrany, prevedenie piesková béžová (napr. U156), nohy pevné DTDL,</t>
  </si>
  <si>
    <t>Minimálne rozmery: šírka 50cm, výška 78cm, hĺbka 50cm, vyrobený z kvalitnej laminovanej drevotrieskovej dosky 18mm, ABS hrany, prevedenie piesková béžová (napr. U156)</t>
  </si>
  <si>
    <t>Minimálne rozmery: šírka 120cm, výška 75cm, hĺbka 70cm, vyrobený z kvalitnej laminovanej drevotrieskovej dosky 18mm, ABS hrany, prevedenie piesková béžová (napr. U156)</t>
  </si>
  <si>
    <t>Minimálne rozmery: šírka 42cm, výška 62,4cm, hĺbka 52cm, 3-zásuvkový, uzamykateľný, vyrobený z kvalitnej laminovanej drevotrieskovej dosky 18mm, ABS hrany, prevedenie piesková béžová (napr. U156) korpus biely 18mm, na kolieskach</t>
  </si>
  <si>
    <t>Minimálne parametre: šírka 80cm, výška 124cm, hĺbka 28cm, hrúbka hornej a spodnej dosky je 25mm, ostatné dosky majú hrúbku min 16mm, predelený 2 policami, vyrobený z kvalitnej drevotrieskovej laminovanej dosky.</t>
  </si>
  <si>
    <t>sedací set pozostáva zo stola a 2 stoličiek, minimálne rozmery stola:výška 48cm, šírka 52cm, hĺbka 55,5cm minimálne rozmery stoličky: výška 53,5cm, šírka 26cm, hĺbka 26,5cm/výška sedadla 26cm</t>
  </si>
  <si>
    <t>Minimálne parametre: digitálna osobná váha s výškomerom, rozsah 220kg,                                 60-200cm, delenie stupnice 50g/1mm, prevádzka sieťová a batériová, Rozmery 520x1556x520mm</t>
  </si>
  <si>
    <t>Minimálne parametre: otočná stolička na kolieskach, výškovo nastaviteľná, minimálne rozmery: šírka 38cm, hĺbka 38cm, výška sedadla 46-58cm</t>
  </si>
  <si>
    <t xml:space="preserve">Názov predmetu zákazky: Interiérové vybavenie </t>
  </si>
  <si>
    <t>Projekt CIZS Liptovská Teplá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</si>
</sst>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1" fontId="0" fillId="0" borderId="0" xfId="0" applyNumberForma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Fill="1"/>
    <xf numFmtId="4" fontId="0" fillId="0" borderId="0" xfId="0" applyNumberFormat="1" applyFill="1"/>
    <xf numFmtId="0" fontId="3" fillId="0" borderId="0" xfId="0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1" fontId="4" fillId="0" borderId="0" xfId="0" applyNumberFormat="1" applyFont="1"/>
    <xf numFmtId="0" fontId="6" fillId="0" borderId="0" xfId="0" applyFont="1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wrapText="1"/>
    </xf>
    <xf numFmtId="1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right" wrapText="1"/>
    </xf>
    <xf numFmtId="1" fontId="9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Font="1"/>
    <xf numFmtId="0" fontId="14" fillId="0" borderId="0" xfId="0" applyFont="1"/>
    <xf numFmtId="4" fontId="14" fillId="0" borderId="0" xfId="0" applyNumberFormat="1" applyFont="1"/>
    <xf numFmtId="1" fontId="14" fillId="0" borderId="0" xfId="0" applyNumberFormat="1" applyFont="1"/>
    <xf numFmtId="0" fontId="13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/>
    <xf numFmtId="0" fontId="13" fillId="0" borderId="3" xfId="0" applyFont="1" applyBorder="1" applyAlignment="1">
      <alignment horizontal="left"/>
    </xf>
    <xf numFmtId="0" fontId="0" fillId="0" borderId="4" xfId="0" applyBorder="1" applyAlignment="1"/>
    <xf numFmtId="0" fontId="0" fillId="0" borderId="2" xfId="0" applyBorder="1" applyAlignment="1"/>
    <xf numFmtId="0" fontId="13" fillId="0" borderId="4" xfId="0" applyFont="1" applyBorder="1" applyAlignment="1">
      <alignment horizontal="left"/>
    </xf>
    <xf numFmtId="0" fontId="14" fillId="0" borderId="2" xfId="0" applyFont="1" applyBorder="1" applyAlignment="1"/>
    <xf numFmtId="164" fontId="18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wrapText="1"/>
    </xf>
    <xf numFmtId="0" fontId="21" fillId="0" borderId="1" xfId="0" applyFont="1" applyBorder="1" applyAlignment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45"/>
  <sheetViews>
    <sheetView tabSelected="1" zoomScale="87" zoomScaleNormal="87" zoomScaleSheetLayoutView="100" workbookViewId="0">
      <selection activeCell="B16" sqref="B16:J16"/>
    </sheetView>
  </sheetViews>
  <sheetFormatPr defaultRowHeight="15" x14ac:dyDescent="0.25"/>
  <cols>
    <col min="1" max="1" width="3" customWidth="1"/>
    <col min="2" max="2" width="26.7109375" customWidth="1"/>
    <col min="3" max="3" width="39.7109375" customWidth="1"/>
    <col min="4" max="4" width="10.42578125" style="1" customWidth="1"/>
    <col min="5" max="5" width="11.5703125" style="1" customWidth="1"/>
    <col min="6" max="6" width="7.42578125" style="2" customWidth="1"/>
    <col min="7" max="7" width="5.7109375" customWidth="1"/>
    <col min="8" max="8" width="12.5703125" customWidth="1"/>
    <col min="9" max="9" width="10.28515625" customWidth="1"/>
    <col min="10" max="10" width="13" customWidth="1"/>
    <col min="11" max="11" width="2.7109375" customWidth="1"/>
    <col min="12" max="12" width="9.28515625" bestFit="1" customWidth="1"/>
    <col min="13" max="13" width="10.5703125" customWidth="1"/>
  </cols>
  <sheetData>
    <row r="1" spans="2:11" ht="20.100000000000001" customHeight="1" x14ac:dyDescent="0.3">
      <c r="B1" s="26" t="s">
        <v>11</v>
      </c>
      <c r="C1" s="10"/>
      <c r="D1" s="11"/>
      <c r="E1" s="11"/>
      <c r="F1" s="12"/>
      <c r="G1" s="10"/>
      <c r="H1" s="10"/>
      <c r="I1" s="10"/>
      <c r="J1" s="10"/>
    </row>
    <row r="2" spans="2:11" ht="15" customHeight="1" x14ac:dyDescent="0.3">
      <c r="B2" s="48" t="s">
        <v>2</v>
      </c>
      <c r="C2" s="48"/>
      <c r="D2" s="48"/>
      <c r="E2" s="48"/>
      <c r="F2" s="48"/>
      <c r="G2" s="48"/>
      <c r="H2" s="48"/>
      <c r="I2" s="48"/>
      <c r="J2" s="48"/>
    </row>
    <row r="3" spans="2:11" ht="15" customHeight="1" x14ac:dyDescent="0.25">
      <c r="B3" s="27"/>
      <c r="C3" s="27"/>
      <c r="D3" s="28"/>
      <c r="E3" s="28"/>
      <c r="F3" s="29"/>
      <c r="G3" s="27"/>
      <c r="H3" s="27"/>
      <c r="I3" s="27"/>
      <c r="J3" s="27"/>
    </row>
    <row r="4" spans="2:11" ht="15" customHeight="1" x14ac:dyDescent="0.25">
      <c r="B4" s="50" t="s">
        <v>72</v>
      </c>
      <c r="C4" s="50"/>
      <c r="D4" s="50"/>
      <c r="E4" s="50"/>
      <c r="F4" s="50"/>
      <c r="G4" s="50"/>
      <c r="H4" s="50"/>
      <c r="I4" s="50"/>
      <c r="J4" s="50"/>
    </row>
    <row r="5" spans="2:11" ht="15" customHeight="1" x14ac:dyDescent="0.35">
      <c r="B5" s="49" t="s">
        <v>73</v>
      </c>
      <c r="C5" s="49"/>
      <c r="D5" s="49"/>
      <c r="E5" s="49"/>
      <c r="F5" s="49"/>
      <c r="G5" s="49"/>
      <c r="H5" s="49"/>
      <c r="I5" s="49"/>
      <c r="J5" s="49"/>
      <c r="K5" s="3"/>
    </row>
    <row r="6" spans="2:11" ht="15" customHeight="1" x14ac:dyDescent="0.35">
      <c r="B6" s="51" t="s">
        <v>3</v>
      </c>
      <c r="C6" s="52"/>
      <c r="D6" s="52"/>
      <c r="E6" s="52"/>
      <c r="F6" s="52"/>
      <c r="G6" s="52"/>
      <c r="H6" s="52"/>
      <c r="I6" s="52"/>
      <c r="J6" s="53"/>
      <c r="K6" s="3"/>
    </row>
    <row r="7" spans="2:11" ht="15" customHeight="1" x14ac:dyDescent="0.35">
      <c r="B7" s="30" t="s">
        <v>4</v>
      </c>
      <c r="C7" s="51"/>
      <c r="D7" s="52"/>
      <c r="E7" s="52"/>
      <c r="F7" s="52"/>
      <c r="G7" s="52"/>
      <c r="H7" s="52"/>
      <c r="I7" s="52"/>
      <c r="J7" s="53"/>
      <c r="K7" s="3"/>
    </row>
    <row r="8" spans="2:11" ht="15" customHeight="1" x14ac:dyDescent="0.35">
      <c r="B8" s="30" t="s">
        <v>5</v>
      </c>
      <c r="C8" s="51"/>
      <c r="D8" s="52"/>
      <c r="E8" s="52"/>
      <c r="F8" s="52"/>
      <c r="G8" s="52"/>
      <c r="H8" s="52"/>
      <c r="I8" s="52"/>
      <c r="J8" s="53"/>
      <c r="K8" s="3"/>
    </row>
    <row r="9" spans="2:11" ht="15" customHeight="1" x14ac:dyDescent="0.35">
      <c r="B9" s="30" t="s">
        <v>6</v>
      </c>
      <c r="C9" s="51"/>
      <c r="D9" s="52"/>
      <c r="E9" s="52"/>
      <c r="F9" s="52"/>
      <c r="G9" s="52"/>
      <c r="H9" s="52"/>
      <c r="I9" s="52"/>
      <c r="J9" s="53"/>
      <c r="K9" s="3"/>
    </row>
    <row r="10" spans="2:11" ht="15" customHeight="1" x14ac:dyDescent="0.35">
      <c r="B10" s="30" t="s">
        <v>7</v>
      </c>
      <c r="C10" s="51"/>
      <c r="D10" s="52"/>
      <c r="E10" s="52"/>
      <c r="F10" s="52"/>
      <c r="G10" s="52"/>
      <c r="H10" s="52"/>
      <c r="I10" s="52"/>
      <c r="J10" s="53"/>
      <c r="K10" s="3"/>
    </row>
    <row r="11" spans="2:11" ht="15" customHeight="1" x14ac:dyDescent="0.25">
      <c r="B11" s="30" t="s">
        <v>8</v>
      </c>
      <c r="C11" s="51"/>
      <c r="D11" s="52"/>
      <c r="E11" s="52"/>
      <c r="F11" s="52"/>
      <c r="G11" s="52"/>
      <c r="H11" s="52"/>
      <c r="I11" s="52"/>
      <c r="J11" s="53"/>
    </row>
    <row r="12" spans="2:11" ht="15" customHeight="1" x14ac:dyDescent="0.35">
      <c r="B12" s="30" t="s">
        <v>9</v>
      </c>
      <c r="C12" s="51"/>
      <c r="D12" s="52"/>
      <c r="E12" s="52"/>
      <c r="F12" s="52"/>
      <c r="G12" s="52"/>
      <c r="H12" s="52"/>
      <c r="I12" s="52"/>
      <c r="J12" s="53"/>
      <c r="K12" s="3"/>
    </row>
    <row r="13" spans="2:11" ht="15" customHeight="1" x14ac:dyDescent="0.25">
      <c r="B13" s="30" t="s">
        <v>10</v>
      </c>
      <c r="C13" s="51"/>
      <c r="D13" s="52"/>
      <c r="E13" s="52"/>
      <c r="F13" s="52"/>
      <c r="G13" s="52"/>
      <c r="H13" s="52"/>
      <c r="I13" s="52"/>
      <c r="J13" s="53"/>
    </row>
    <row r="14" spans="2:11" ht="15" customHeight="1" x14ac:dyDescent="0.25">
      <c r="B14" s="51" t="s">
        <v>49</v>
      </c>
      <c r="C14" s="54"/>
      <c r="D14" s="54"/>
      <c r="E14" s="54"/>
      <c r="F14" s="54"/>
      <c r="G14" s="54"/>
      <c r="H14" s="54"/>
      <c r="I14" s="54"/>
      <c r="J14" s="55"/>
    </row>
    <row r="15" spans="2:11" ht="15" customHeight="1" x14ac:dyDescent="0.25">
      <c r="B15" s="9"/>
      <c r="C15" s="9"/>
      <c r="D15" s="9"/>
      <c r="E15" s="9"/>
      <c r="F15" s="9"/>
      <c r="G15" s="9"/>
      <c r="H15" s="9"/>
      <c r="I15" s="9"/>
      <c r="J15" s="47"/>
    </row>
    <row r="16" spans="2:11" ht="66" customHeight="1" x14ac:dyDescent="0.25">
      <c r="B16" s="57" t="s">
        <v>61</v>
      </c>
      <c r="C16" s="58"/>
      <c r="D16" s="58"/>
      <c r="E16" s="58"/>
      <c r="F16" s="58"/>
      <c r="G16" s="58"/>
      <c r="H16" s="58"/>
      <c r="I16" s="58"/>
      <c r="J16" s="58"/>
    </row>
    <row r="17" spans="2:14" s="4" customFormat="1" ht="51" customHeight="1" x14ac:dyDescent="0.25">
      <c r="B17" s="31" t="s">
        <v>12</v>
      </c>
      <c r="C17" s="31" t="s">
        <v>13</v>
      </c>
      <c r="D17" s="32" t="s">
        <v>47</v>
      </c>
      <c r="E17" s="32" t="s">
        <v>51</v>
      </c>
      <c r="F17" s="33" t="s">
        <v>48</v>
      </c>
      <c r="G17" s="34" t="s">
        <v>14</v>
      </c>
      <c r="H17" s="34" t="s">
        <v>52</v>
      </c>
      <c r="I17" s="34" t="s">
        <v>0</v>
      </c>
      <c r="J17" s="34" t="s">
        <v>53</v>
      </c>
    </row>
    <row r="18" spans="2:14" ht="20.100000000000001" customHeight="1" x14ac:dyDescent="0.3">
      <c r="B18" s="13" t="s">
        <v>15</v>
      </c>
      <c r="C18" s="13"/>
      <c r="D18" s="14"/>
      <c r="E18" s="14"/>
      <c r="F18" s="15"/>
      <c r="G18" s="16"/>
      <c r="H18" s="41">
        <f>H19+H20+H21+H22+H23+H24+H25</f>
        <v>0</v>
      </c>
      <c r="I18" s="41">
        <f>I19+I20+I21+I22+I23+I24+I25</f>
        <v>0</v>
      </c>
      <c r="J18" s="41">
        <f>J19+J20+J21+J22+J23+J24+J25</f>
        <v>0</v>
      </c>
    </row>
    <row r="19" spans="2:14" ht="135" x14ac:dyDescent="0.25">
      <c r="B19" s="17" t="s">
        <v>16</v>
      </c>
      <c r="C19" s="25" t="s">
        <v>60</v>
      </c>
      <c r="D19" s="44">
        <v>0</v>
      </c>
      <c r="E19" s="38">
        <f>D19*1.2</f>
        <v>0</v>
      </c>
      <c r="F19" s="35">
        <v>2</v>
      </c>
      <c r="G19" s="36" t="s">
        <v>1</v>
      </c>
      <c r="H19" s="42">
        <f t="shared" ref="H19:H25" si="0">ROUND(F19*D19,2)</f>
        <v>0</v>
      </c>
      <c r="I19" s="42">
        <f t="shared" ref="I19:I25" si="1">ROUND(H19*0.2,2)</f>
        <v>0</v>
      </c>
      <c r="J19" s="42">
        <f t="shared" ref="J19:J25" si="2">ROUND(I19+H19,2)</f>
        <v>0</v>
      </c>
      <c r="L19" s="1"/>
      <c r="M19" s="1"/>
      <c r="N19" s="1"/>
    </row>
    <row r="20" spans="2:14" ht="120" x14ac:dyDescent="0.25">
      <c r="B20" s="17" t="s">
        <v>16</v>
      </c>
      <c r="C20" s="25" t="s">
        <v>54</v>
      </c>
      <c r="D20" s="44">
        <v>0</v>
      </c>
      <c r="E20" s="38">
        <f t="shared" ref="E20:E25" si="3">D20*1.2</f>
        <v>0</v>
      </c>
      <c r="F20" s="35">
        <v>2</v>
      </c>
      <c r="G20" s="36" t="s">
        <v>1</v>
      </c>
      <c r="H20" s="42">
        <f t="shared" si="0"/>
        <v>0</v>
      </c>
      <c r="I20" s="42">
        <f t="shared" si="1"/>
        <v>0</v>
      </c>
      <c r="J20" s="42">
        <f t="shared" si="2"/>
        <v>0</v>
      </c>
      <c r="L20" s="1"/>
      <c r="M20" s="1"/>
      <c r="N20" s="1"/>
    </row>
    <row r="21" spans="2:14" ht="138" customHeight="1" x14ac:dyDescent="0.25">
      <c r="B21" s="17" t="s">
        <v>17</v>
      </c>
      <c r="C21" s="25" t="s">
        <v>55</v>
      </c>
      <c r="D21" s="44">
        <v>0</v>
      </c>
      <c r="E21" s="38">
        <f t="shared" si="3"/>
        <v>0</v>
      </c>
      <c r="F21" s="35">
        <v>2</v>
      </c>
      <c r="G21" s="36" t="s">
        <v>1</v>
      </c>
      <c r="H21" s="42">
        <f t="shared" si="0"/>
        <v>0</v>
      </c>
      <c r="I21" s="42">
        <f t="shared" si="1"/>
        <v>0</v>
      </c>
      <c r="J21" s="42">
        <f t="shared" si="2"/>
        <v>0</v>
      </c>
      <c r="L21" s="1"/>
      <c r="M21" s="1"/>
      <c r="N21" s="1"/>
    </row>
    <row r="22" spans="2:14" ht="105" x14ac:dyDescent="0.25">
      <c r="B22" s="17" t="s">
        <v>18</v>
      </c>
      <c r="C22" s="24" t="s">
        <v>62</v>
      </c>
      <c r="D22" s="44">
        <v>0</v>
      </c>
      <c r="E22" s="38">
        <f t="shared" si="3"/>
        <v>0</v>
      </c>
      <c r="F22" s="35">
        <v>2</v>
      </c>
      <c r="G22" s="36" t="s">
        <v>1</v>
      </c>
      <c r="H22" s="42">
        <f t="shared" si="0"/>
        <v>0</v>
      </c>
      <c r="I22" s="42">
        <f t="shared" si="1"/>
        <v>0</v>
      </c>
      <c r="J22" s="42">
        <f t="shared" si="2"/>
        <v>0</v>
      </c>
      <c r="L22" s="1"/>
      <c r="M22" s="1"/>
      <c r="N22" s="1"/>
    </row>
    <row r="23" spans="2:14" ht="90.75" customHeight="1" x14ac:dyDescent="0.25">
      <c r="B23" s="17" t="s">
        <v>19</v>
      </c>
      <c r="C23" s="24" t="s">
        <v>63</v>
      </c>
      <c r="D23" s="44">
        <v>0</v>
      </c>
      <c r="E23" s="38">
        <f t="shared" si="3"/>
        <v>0</v>
      </c>
      <c r="F23" s="35">
        <v>2</v>
      </c>
      <c r="G23" s="37" t="s">
        <v>1</v>
      </c>
      <c r="H23" s="42">
        <f t="shared" si="0"/>
        <v>0</v>
      </c>
      <c r="I23" s="42">
        <f t="shared" si="1"/>
        <v>0</v>
      </c>
      <c r="J23" s="42">
        <f t="shared" si="2"/>
        <v>0</v>
      </c>
      <c r="L23" s="1"/>
      <c r="M23" s="1"/>
      <c r="N23" s="1"/>
    </row>
    <row r="24" spans="2:14" ht="75" x14ac:dyDescent="0.25">
      <c r="B24" s="18" t="s">
        <v>20</v>
      </c>
      <c r="C24" s="24" t="s">
        <v>64</v>
      </c>
      <c r="D24" s="44">
        <v>0</v>
      </c>
      <c r="E24" s="38">
        <f t="shared" si="3"/>
        <v>0</v>
      </c>
      <c r="F24" s="35">
        <v>2</v>
      </c>
      <c r="G24" s="36" t="s">
        <v>1</v>
      </c>
      <c r="H24" s="42">
        <f t="shared" si="0"/>
        <v>0</v>
      </c>
      <c r="I24" s="42">
        <f t="shared" si="1"/>
        <v>0</v>
      </c>
      <c r="J24" s="42">
        <f t="shared" si="2"/>
        <v>0</v>
      </c>
      <c r="L24" s="1"/>
      <c r="M24" s="1"/>
      <c r="N24" s="1"/>
    </row>
    <row r="25" spans="2:14" ht="84" customHeight="1" x14ac:dyDescent="0.25">
      <c r="B25" s="18" t="s">
        <v>21</v>
      </c>
      <c r="C25" s="46" t="s">
        <v>65</v>
      </c>
      <c r="D25" s="44">
        <v>0</v>
      </c>
      <c r="E25" s="38">
        <f t="shared" si="3"/>
        <v>0</v>
      </c>
      <c r="F25" s="35">
        <v>2</v>
      </c>
      <c r="G25" s="37" t="s">
        <v>1</v>
      </c>
      <c r="H25" s="42">
        <f t="shared" si="0"/>
        <v>0</v>
      </c>
      <c r="I25" s="42">
        <f t="shared" si="1"/>
        <v>0</v>
      </c>
      <c r="J25" s="42">
        <f t="shared" si="2"/>
        <v>0</v>
      </c>
      <c r="L25" s="1"/>
      <c r="M25" s="1"/>
      <c r="N25" s="1"/>
    </row>
    <row r="26" spans="2:14" s="5" customFormat="1" ht="20.100000000000001" customHeight="1" x14ac:dyDescent="0.3">
      <c r="B26" s="19"/>
      <c r="C26" s="19"/>
      <c r="D26" s="20"/>
      <c r="E26" s="20"/>
      <c r="F26" s="21"/>
      <c r="G26" s="22"/>
      <c r="H26" s="41"/>
      <c r="I26" s="41"/>
      <c r="J26" s="41"/>
      <c r="L26" s="6"/>
      <c r="M26" s="6"/>
      <c r="N26" s="6"/>
    </row>
    <row r="27" spans="2:14" ht="75" x14ac:dyDescent="0.25">
      <c r="B27" s="18" t="s">
        <v>22</v>
      </c>
      <c r="C27" s="24" t="s">
        <v>66</v>
      </c>
      <c r="D27" s="44">
        <v>0</v>
      </c>
      <c r="E27" s="38">
        <f>D27*1.2</f>
        <v>0</v>
      </c>
      <c r="F27" s="35">
        <v>10</v>
      </c>
      <c r="G27" s="37" t="s">
        <v>1</v>
      </c>
      <c r="H27" s="42">
        <f>ROUND(F27*D27,2)</f>
        <v>0</v>
      </c>
      <c r="I27" s="42">
        <f>ROUND(H27*0.2,2)</f>
        <v>0</v>
      </c>
      <c r="J27" s="42">
        <f>ROUND(I27+H27,2)</f>
        <v>0</v>
      </c>
      <c r="L27" s="1"/>
      <c r="M27" s="1"/>
      <c r="N27" s="1"/>
    </row>
    <row r="28" spans="2:14" ht="122.25" customHeight="1" x14ac:dyDescent="0.25">
      <c r="B28" s="18" t="s">
        <v>23</v>
      </c>
      <c r="C28" s="24" t="s">
        <v>67</v>
      </c>
      <c r="D28" s="44">
        <v>0</v>
      </c>
      <c r="E28" s="38">
        <f t="shared" ref="E28:E44" si="4">D28*1.2</f>
        <v>0</v>
      </c>
      <c r="F28" s="35">
        <v>10</v>
      </c>
      <c r="G28" s="36" t="s">
        <v>1</v>
      </c>
      <c r="H28" s="42">
        <f>ROUND(F28*D28,2)</f>
        <v>0</v>
      </c>
      <c r="I28" s="42">
        <f>ROUND(H28*0.2,2)</f>
        <v>0</v>
      </c>
      <c r="J28" s="42">
        <f>ROUND(I28+H28,2)</f>
        <v>0</v>
      </c>
      <c r="L28" s="1"/>
      <c r="M28" s="1"/>
      <c r="N28" s="1"/>
    </row>
    <row r="29" spans="2:14" ht="135" x14ac:dyDescent="0.25">
      <c r="B29" s="17" t="s">
        <v>24</v>
      </c>
      <c r="C29" s="25" t="s">
        <v>60</v>
      </c>
      <c r="D29" s="44">
        <v>0</v>
      </c>
      <c r="E29" s="38">
        <f t="shared" si="4"/>
        <v>0</v>
      </c>
      <c r="F29" s="35">
        <v>10</v>
      </c>
      <c r="G29" s="36" t="s">
        <v>1</v>
      </c>
      <c r="H29" s="42">
        <f>ROUND(F29*D29,2)</f>
        <v>0</v>
      </c>
      <c r="I29" s="42">
        <f>ROUND(H29*0.2,2)</f>
        <v>0</v>
      </c>
      <c r="J29" s="42">
        <f>ROUND(I29+H29,2)</f>
        <v>0</v>
      </c>
      <c r="L29" s="1"/>
      <c r="M29" s="1"/>
      <c r="N29" s="1"/>
    </row>
    <row r="30" spans="2:14" s="7" customFormat="1" ht="62.25" customHeight="1" x14ac:dyDescent="0.25">
      <c r="B30" s="18" t="s">
        <v>25</v>
      </c>
      <c r="C30" s="24" t="s">
        <v>46</v>
      </c>
      <c r="D30" s="45">
        <v>0</v>
      </c>
      <c r="E30" s="38">
        <f t="shared" si="4"/>
        <v>0</v>
      </c>
      <c r="F30" s="35">
        <v>12</v>
      </c>
      <c r="G30" s="37" t="s">
        <v>1</v>
      </c>
      <c r="H30" s="43">
        <f t="shared" ref="H30:H33" si="5">ROUND(F30*D30,2)</f>
        <v>0</v>
      </c>
      <c r="I30" s="42">
        <f t="shared" ref="I30:I33" si="6">ROUND(H30*0.2,2)</f>
        <v>0</v>
      </c>
      <c r="J30" s="42">
        <f t="shared" ref="J30:J33" si="7">ROUND(I30+H30,2)</f>
        <v>0</v>
      </c>
      <c r="L30" s="1"/>
      <c r="M30" s="1"/>
      <c r="N30" s="8"/>
    </row>
    <row r="31" spans="2:14" s="7" customFormat="1" ht="90" x14ac:dyDescent="0.25">
      <c r="B31" s="18" t="s">
        <v>26</v>
      </c>
      <c r="C31" s="24" t="s">
        <v>68</v>
      </c>
      <c r="D31" s="45">
        <v>0</v>
      </c>
      <c r="E31" s="38">
        <f t="shared" si="4"/>
        <v>0</v>
      </c>
      <c r="F31" s="35">
        <v>2</v>
      </c>
      <c r="G31" s="37" t="s">
        <v>1</v>
      </c>
      <c r="H31" s="43">
        <f t="shared" si="5"/>
        <v>0</v>
      </c>
      <c r="I31" s="42">
        <f t="shared" si="6"/>
        <v>0</v>
      </c>
      <c r="J31" s="42">
        <f t="shared" si="7"/>
        <v>0</v>
      </c>
      <c r="L31" s="1"/>
      <c r="M31" s="1"/>
      <c r="N31" s="8"/>
    </row>
    <row r="32" spans="2:14" s="7" customFormat="1" ht="45" x14ac:dyDescent="0.25">
      <c r="B32" s="18" t="s">
        <v>27</v>
      </c>
      <c r="C32" s="24" t="s">
        <v>56</v>
      </c>
      <c r="D32" s="45">
        <v>0</v>
      </c>
      <c r="E32" s="38">
        <f t="shared" si="4"/>
        <v>0</v>
      </c>
      <c r="F32" s="35">
        <v>13</v>
      </c>
      <c r="G32" s="37" t="s">
        <v>1</v>
      </c>
      <c r="H32" s="43">
        <f t="shared" si="5"/>
        <v>0</v>
      </c>
      <c r="I32" s="42">
        <f t="shared" si="6"/>
        <v>0</v>
      </c>
      <c r="J32" s="42">
        <f t="shared" si="7"/>
        <v>0</v>
      </c>
      <c r="L32" s="1"/>
      <c r="M32" s="1"/>
      <c r="N32" s="8"/>
    </row>
    <row r="33" spans="2:14" s="7" customFormat="1" ht="114.75" customHeight="1" x14ac:dyDescent="0.25">
      <c r="B33" s="18" t="s">
        <v>28</v>
      </c>
      <c r="C33" s="24" t="s">
        <v>57</v>
      </c>
      <c r="D33" s="45">
        <v>0</v>
      </c>
      <c r="E33" s="38">
        <f t="shared" si="4"/>
        <v>0</v>
      </c>
      <c r="F33" s="35">
        <v>1</v>
      </c>
      <c r="G33" s="37" t="s">
        <v>1</v>
      </c>
      <c r="H33" s="43">
        <f t="shared" si="5"/>
        <v>0</v>
      </c>
      <c r="I33" s="42">
        <f t="shared" si="6"/>
        <v>0</v>
      </c>
      <c r="J33" s="42">
        <f t="shared" si="7"/>
        <v>0</v>
      </c>
      <c r="L33" s="1"/>
      <c r="M33" s="1"/>
      <c r="N33" s="8"/>
    </row>
    <row r="34" spans="2:14" ht="75" x14ac:dyDescent="0.25">
      <c r="B34" s="18" t="s">
        <v>29</v>
      </c>
      <c r="C34" s="24" t="s">
        <v>45</v>
      </c>
      <c r="D34" s="44">
        <v>0</v>
      </c>
      <c r="E34" s="38">
        <f t="shared" si="4"/>
        <v>0</v>
      </c>
      <c r="F34" s="35">
        <v>15</v>
      </c>
      <c r="G34" s="37" t="s">
        <v>1</v>
      </c>
      <c r="H34" s="42">
        <f>ROUND(F34*D34,2)</f>
        <v>0</v>
      </c>
      <c r="I34" s="42">
        <f>ROUND(H34*0.2,2)</f>
        <v>0</v>
      </c>
      <c r="J34" s="42">
        <f>ROUND(I34+H34,2)</f>
        <v>0</v>
      </c>
    </row>
    <row r="35" spans="2:14" ht="75" x14ac:dyDescent="0.25">
      <c r="B35" s="18" t="s">
        <v>30</v>
      </c>
      <c r="C35" s="24" t="s">
        <v>58</v>
      </c>
      <c r="D35" s="44">
        <v>0</v>
      </c>
      <c r="E35" s="38">
        <f t="shared" si="4"/>
        <v>0</v>
      </c>
      <c r="F35" s="35">
        <v>12</v>
      </c>
      <c r="G35" s="36" t="s">
        <v>1</v>
      </c>
      <c r="H35" s="42">
        <f>ROUND(F35*D35,2)</f>
        <v>0</v>
      </c>
      <c r="I35" s="42">
        <f>ROUND(H35*0.2,2)</f>
        <v>0</v>
      </c>
      <c r="J35" s="42">
        <f>ROUND(I35+H35,2)</f>
        <v>0</v>
      </c>
    </row>
    <row r="36" spans="2:14" ht="47.25" customHeight="1" x14ac:dyDescent="0.25">
      <c r="B36" s="17" t="s">
        <v>31</v>
      </c>
      <c r="C36" s="25" t="s">
        <v>44</v>
      </c>
      <c r="D36" s="44">
        <v>0</v>
      </c>
      <c r="E36" s="38">
        <f t="shared" si="4"/>
        <v>0</v>
      </c>
      <c r="F36" s="35">
        <v>16</v>
      </c>
      <c r="G36" s="36" t="s">
        <v>1</v>
      </c>
      <c r="H36" s="42">
        <f>ROUND(F36*D36,2)</f>
        <v>0</v>
      </c>
      <c r="I36" s="42">
        <f>ROUND(H36*0.2,2)</f>
        <v>0</v>
      </c>
      <c r="J36" s="42">
        <f>ROUND(I36+H36,2)</f>
        <v>0</v>
      </c>
    </row>
    <row r="37" spans="2:14" ht="120" x14ac:dyDescent="0.25">
      <c r="B37" s="18" t="s">
        <v>32</v>
      </c>
      <c r="C37" s="24" t="s">
        <v>59</v>
      </c>
      <c r="D37" s="45">
        <v>0</v>
      </c>
      <c r="E37" s="38">
        <f t="shared" si="4"/>
        <v>0</v>
      </c>
      <c r="F37" s="35">
        <v>8</v>
      </c>
      <c r="G37" s="37" t="s">
        <v>1</v>
      </c>
      <c r="H37" s="43">
        <f t="shared" ref="H37:H40" si="8">ROUND(F37*D37,2)</f>
        <v>0</v>
      </c>
      <c r="I37" s="42">
        <f t="shared" ref="I37:I40" si="9">ROUND(H37*0.2,2)</f>
        <v>0</v>
      </c>
      <c r="J37" s="42">
        <f t="shared" ref="J37:J40" si="10">ROUND(I37+H37,2)</f>
        <v>0</v>
      </c>
    </row>
    <row r="38" spans="2:14" ht="75" x14ac:dyDescent="0.25">
      <c r="B38" s="18" t="s">
        <v>42</v>
      </c>
      <c r="C38" s="24" t="s">
        <v>43</v>
      </c>
      <c r="D38" s="45">
        <v>0</v>
      </c>
      <c r="E38" s="38">
        <f t="shared" si="4"/>
        <v>0</v>
      </c>
      <c r="F38" s="35">
        <v>3</v>
      </c>
      <c r="G38" s="37" t="s">
        <v>1</v>
      </c>
      <c r="H38" s="43">
        <f t="shared" si="8"/>
        <v>0</v>
      </c>
      <c r="I38" s="42">
        <f t="shared" si="9"/>
        <v>0</v>
      </c>
      <c r="J38" s="42">
        <f t="shared" si="10"/>
        <v>0</v>
      </c>
    </row>
    <row r="39" spans="2:14" s="1" customFormat="1" ht="72" customHeight="1" x14ac:dyDescent="0.25">
      <c r="B39" s="18" t="s">
        <v>33</v>
      </c>
      <c r="C39" s="24" t="s">
        <v>41</v>
      </c>
      <c r="D39" s="45">
        <v>0</v>
      </c>
      <c r="E39" s="38">
        <f t="shared" si="4"/>
        <v>0</v>
      </c>
      <c r="F39" s="35">
        <v>15</v>
      </c>
      <c r="G39" s="37" t="s">
        <v>1</v>
      </c>
      <c r="H39" s="43">
        <f t="shared" si="8"/>
        <v>0</v>
      </c>
      <c r="I39" s="42">
        <f t="shared" si="9"/>
        <v>0</v>
      </c>
      <c r="J39" s="42">
        <f t="shared" si="10"/>
        <v>0</v>
      </c>
      <c r="K39"/>
      <c r="L39"/>
      <c r="M39"/>
      <c r="N39"/>
    </row>
    <row r="40" spans="2:14" ht="78" customHeight="1" x14ac:dyDescent="0.25">
      <c r="B40" s="18" t="s">
        <v>34</v>
      </c>
      <c r="C40" s="24" t="s">
        <v>69</v>
      </c>
      <c r="D40" s="45">
        <v>0</v>
      </c>
      <c r="E40" s="38">
        <f t="shared" si="4"/>
        <v>0</v>
      </c>
      <c r="F40" s="35">
        <v>1</v>
      </c>
      <c r="G40" s="37" t="s">
        <v>1</v>
      </c>
      <c r="H40" s="43">
        <f t="shared" si="8"/>
        <v>0</v>
      </c>
      <c r="I40" s="42">
        <f t="shared" si="9"/>
        <v>0</v>
      </c>
      <c r="J40" s="42">
        <f t="shared" si="10"/>
        <v>0</v>
      </c>
    </row>
    <row r="41" spans="2:14" ht="72.75" customHeight="1" x14ac:dyDescent="0.25">
      <c r="B41" s="18" t="s">
        <v>35</v>
      </c>
      <c r="C41" s="24" t="s">
        <v>70</v>
      </c>
      <c r="D41" s="45">
        <v>0</v>
      </c>
      <c r="E41" s="38">
        <f t="shared" si="4"/>
        <v>0</v>
      </c>
      <c r="F41" s="35">
        <v>4</v>
      </c>
      <c r="G41" s="37" t="s">
        <v>1</v>
      </c>
      <c r="H41" s="43">
        <f t="shared" ref="H41:H44" si="11">ROUND(F41*D41,2)</f>
        <v>0</v>
      </c>
      <c r="I41" s="42">
        <f t="shared" ref="I41:I45" si="12">ROUND(H41*0.2,2)</f>
        <v>0</v>
      </c>
      <c r="J41" s="42">
        <f t="shared" ref="J41:J45" si="13">ROUND(I41+H41,2)</f>
        <v>0</v>
      </c>
    </row>
    <row r="42" spans="2:14" ht="78.75" customHeight="1" x14ac:dyDescent="0.25">
      <c r="B42" s="18" t="s">
        <v>36</v>
      </c>
      <c r="C42" s="24" t="s">
        <v>40</v>
      </c>
      <c r="D42" s="45">
        <v>0</v>
      </c>
      <c r="E42" s="38">
        <f t="shared" si="4"/>
        <v>0</v>
      </c>
      <c r="F42" s="35">
        <v>1</v>
      </c>
      <c r="G42" s="37" t="s">
        <v>1</v>
      </c>
      <c r="H42" s="43">
        <f t="shared" si="11"/>
        <v>0</v>
      </c>
      <c r="I42" s="42">
        <f t="shared" si="12"/>
        <v>0</v>
      </c>
      <c r="J42" s="42">
        <f t="shared" si="13"/>
        <v>0</v>
      </c>
    </row>
    <row r="43" spans="2:14" ht="60" x14ac:dyDescent="0.25">
      <c r="B43" s="18" t="s">
        <v>37</v>
      </c>
      <c r="C43" s="24" t="s">
        <v>71</v>
      </c>
      <c r="D43" s="45">
        <v>0</v>
      </c>
      <c r="E43" s="38">
        <f t="shared" si="4"/>
        <v>0</v>
      </c>
      <c r="F43" s="35">
        <v>5</v>
      </c>
      <c r="G43" s="37" t="s">
        <v>1</v>
      </c>
      <c r="H43" s="43">
        <f t="shared" si="11"/>
        <v>0</v>
      </c>
      <c r="I43" s="42">
        <f t="shared" si="12"/>
        <v>0</v>
      </c>
      <c r="J43" s="42">
        <f t="shared" si="13"/>
        <v>0</v>
      </c>
    </row>
    <row r="44" spans="2:14" s="1" customFormat="1" ht="61.5" customHeight="1" x14ac:dyDescent="0.25">
      <c r="B44" s="18" t="s">
        <v>38</v>
      </c>
      <c r="C44" s="23" t="s">
        <v>39</v>
      </c>
      <c r="D44" s="45">
        <v>0</v>
      </c>
      <c r="E44" s="38">
        <f t="shared" si="4"/>
        <v>0</v>
      </c>
      <c r="F44" s="35">
        <v>1</v>
      </c>
      <c r="G44" s="37" t="s">
        <v>1</v>
      </c>
      <c r="H44" s="43">
        <f t="shared" si="11"/>
        <v>0</v>
      </c>
      <c r="I44" s="42">
        <f t="shared" si="12"/>
        <v>0</v>
      </c>
      <c r="J44" s="42">
        <f t="shared" si="13"/>
        <v>0</v>
      </c>
    </row>
    <row r="45" spans="2:14" ht="30" customHeight="1" x14ac:dyDescent="0.25">
      <c r="B45" s="39" t="s">
        <v>50</v>
      </c>
      <c r="H45" s="56">
        <f>H27+H28+H29+H30+H31+H32+H33+H34+H35+H36+H37+H38+H39+H40+H41+H42+H43+H44+H18</f>
        <v>0</v>
      </c>
      <c r="I45" s="40">
        <f t="shared" si="12"/>
        <v>0</v>
      </c>
      <c r="J45" s="40">
        <f t="shared" si="13"/>
        <v>0</v>
      </c>
    </row>
  </sheetData>
  <sheetProtection selectLockedCells="1"/>
  <mergeCells count="13">
    <mergeCell ref="B16:J16"/>
    <mergeCell ref="B2:J2"/>
    <mergeCell ref="B5:J5"/>
    <mergeCell ref="B4:J4"/>
    <mergeCell ref="B6:J6"/>
    <mergeCell ref="C7:J7"/>
    <mergeCell ref="B14:J14"/>
    <mergeCell ref="C8:J8"/>
    <mergeCell ref="C9:J9"/>
    <mergeCell ref="C10:J10"/>
    <mergeCell ref="C11:J11"/>
    <mergeCell ref="C12:J12"/>
    <mergeCell ref="C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Vykaz Vymer </vt:lpstr>
      <vt:lpstr>'Vykaz Vymer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2021-01-22T13:36:29Z</cp:lastPrinted>
  <dcterms:created xsi:type="dcterms:W3CDTF">2020-07-27T08:03:42Z</dcterms:created>
  <dcterms:modified xsi:type="dcterms:W3CDTF">2021-02-10T17:12:08Z</dcterms:modified>
</cp:coreProperties>
</file>